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465" windowWidth="15600" windowHeight="11760" tabRatio="500" activeTab="2"/>
  </bookViews>
  <sheets>
    <sheet name="Instructions" sheetId="25" r:id="rId1"/>
    <sheet name="Checklist" sheetId="24" r:id="rId2"/>
    <sheet name="Chapter 1 VMV" sheetId="12" r:id="rId3"/>
    <sheet name="Chapter 2 Current Situation" sheetId="13" r:id="rId4"/>
    <sheet name="Chapter 3 Planning Worksheet" sheetId="21" r:id="rId5"/>
    <sheet name="Chapter 4 M&amp;E" sheetId="17" r:id="rId6"/>
    <sheet name="Summary Information" sheetId="22" r:id="rId7"/>
  </sheets>
  <externalReferences>
    <externalReference r:id="rId8"/>
  </externalReferences>
  <definedNames>
    <definedName name="Approved">'[1]Details Sheet'!$J$4</definedName>
    <definedName name="BP">[1]Summary!$B$2</definedName>
    <definedName name="Country">'[1]Details Sheet'!$G$4</definedName>
    <definedName name="Director">'[1]Details Sheet'!$C$4</definedName>
    <definedName name="Disbursed">'[1]Details Sheet'!$L$4</definedName>
    <definedName name="Environment">'[1]Details Sheet'!$M$4</definedName>
    <definedName name="IP">'[1]Details Sheet'!$O$4</definedName>
    <definedName name="IR">'[1]Details Sheet'!$N$4</definedName>
    <definedName name="NSO_Choice">[1]Introduction!$F$5</definedName>
    <definedName name="NSO_PROJECT_CODE">'[1]Details Sheet'!$A$5:$A$19</definedName>
    <definedName name="NSO_QAE" localSheetId="0">#REF!</definedName>
    <definedName name="NSO_QAE">#REF!</definedName>
    <definedName name="Project_Title">'[1]Details Sheet'!$B$4</definedName>
    <definedName name="Q1.0" localSheetId="0">#REF!</definedName>
    <definedName name="Q1.0">#REF!</definedName>
    <definedName name="Q1.1" localSheetId="0">#REF!</definedName>
    <definedName name="Q1.1">#REF!</definedName>
    <definedName name="Q1.1a" localSheetId="0">#REF!</definedName>
    <definedName name="Q1.1a">#REF!</definedName>
    <definedName name="Q1.1b" localSheetId="0">#REF!</definedName>
    <definedName name="Q1.1b">#REF!</definedName>
    <definedName name="Q1.1c" localSheetId="0">#REF!</definedName>
    <definedName name="Q1.1c">#REF!</definedName>
    <definedName name="Q1.1d" localSheetId="0">#REF!</definedName>
    <definedName name="Q1.1d">#REF!</definedName>
    <definedName name="Q1.1e" localSheetId="0">#REF!</definedName>
    <definedName name="Q1.1e">#REF!</definedName>
    <definedName name="Q1.1f" localSheetId="0">#REF!</definedName>
    <definedName name="Q1.1f">#REF!</definedName>
    <definedName name="Q1.2" localSheetId="0">#REF!</definedName>
    <definedName name="Q1.2">#REF!</definedName>
    <definedName name="Q1.2a" localSheetId="0">#REF!</definedName>
    <definedName name="Q1.2a">#REF!</definedName>
    <definedName name="Q1.2b" localSheetId="0">#REF!</definedName>
    <definedName name="Q1.2b">#REF!</definedName>
    <definedName name="Q1.2c" localSheetId="0">#REF!</definedName>
    <definedName name="Q1.2c">#REF!</definedName>
    <definedName name="Q1.2d" localSheetId="0">#REF!</definedName>
    <definedName name="Q1.2d">#REF!</definedName>
    <definedName name="Q10.0" localSheetId="0">#REF!</definedName>
    <definedName name="Q10.0">#REF!</definedName>
    <definedName name="Q10.1" localSheetId="0">#REF!</definedName>
    <definedName name="Q10.1">#REF!</definedName>
    <definedName name="Q10.1.1" localSheetId="0">#REF!</definedName>
    <definedName name="Q10.1.1">#REF!</definedName>
    <definedName name="Q10.1.1a" localSheetId="0">#REF!</definedName>
    <definedName name="Q10.1.1a">#REF!</definedName>
    <definedName name="Q10.1.1b" localSheetId="0">#REF!</definedName>
    <definedName name="Q10.1.1b">#REF!</definedName>
    <definedName name="Q10.1.1c" localSheetId="0">#REF!</definedName>
    <definedName name="Q10.1.1c">#REF!</definedName>
    <definedName name="Q10.1.1d" localSheetId="0">#REF!</definedName>
    <definedName name="Q10.1.1d">#REF!</definedName>
    <definedName name="Q10.1.1e" localSheetId="0">#REF!</definedName>
    <definedName name="Q10.1.1e">#REF!</definedName>
    <definedName name="Q10.1.1f" localSheetId="0">#REF!</definedName>
    <definedName name="Q10.1.1f">#REF!</definedName>
    <definedName name="Q10.1.2" localSheetId="0">#REF!</definedName>
    <definedName name="Q10.1.2">#REF!</definedName>
    <definedName name="Q10.1.2a" localSheetId="0">#REF!</definedName>
    <definedName name="Q10.1.2a">#REF!</definedName>
    <definedName name="Q10.1.2b" localSheetId="0">#REF!</definedName>
    <definedName name="Q10.1.2b">#REF!</definedName>
    <definedName name="Q10.1.2c" localSheetId="0">#REF!</definedName>
    <definedName name="Q10.1.2c">#REF!</definedName>
    <definedName name="Q10.1.2d" localSheetId="0">#REF!</definedName>
    <definedName name="Q10.1.2d">#REF!</definedName>
    <definedName name="Q10.2" localSheetId="0">#REF!</definedName>
    <definedName name="Q10.2">#REF!</definedName>
    <definedName name="Q10.3" localSheetId="0">#REF!</definedName>
    <definedName name="Q10.3">#REF!</definedName>
    <definedName name="Q10.4" localSheetId="0">#REF!</definedName>
    <definedName name="Q10.4">#REF!</definedName>
    <definedName name="Q10.5" localSheetId="0">#REF!</definedName>
    <definedName name="Q10.5">#REF!</definedName>
    <definedName name="Q2.0" localSheetId="0">#REF!</definedName>
    <definedName name="Q2.0">#REF!</definedName>
    <definedName name="Q2.1" localSheetId="0">#REF!</definedName>
    <definedName name="Q2.1">#REF!</definedName>
    <definedName name="Q2.1a" localSheetId="0">#REF!</definedName>
    <definedName name="Q2.1a">#REF!</definedName>
    <definedName name="Q2.1b" localSheetId="0">#REF!</definedName>
    <definedName name="Q2.1b">#REF!</definedName>
    <definedName name="Q2.1c" localSheetId="0">#REF!</definedName>
    <definedName name="Q2.1c">#REF!</definedName>
    <definedName name="Q2.2" localSheetId="0">#REF!</definedName>
    <definedName name="Q2.2">#REF!</definedName>
    <definedName name="Q2.2a" localSheetId="0">#REF!</definedName>
    <definedName name="Q2.2a">#REF!</definedName>
    <definedName name="Q2.2b" localSheetId="0">#REF!</definedName>
    <definedName name="Q2.2b">#REF!</definedName>
    <definedName name="Q2.2c" localSheetId="0">#REF!</definedName>
    <definedName name="Q2.2c">#REF!</definedName>
    <definedName name="Q2.3" localSheetId="0">#REF!</definedName>
    <definedName name="Q2.3">#REF!</definedName>
    <definedName name="Q2.3a" localSheetId="0">#REF!</definedName>
    <definedName name="Q2.3a">#REF!</definedName>
    <definedName name="Q2.3b" localSheetId="0">#REF!</definedName>
    <definedName name="Q2.3b">#REF!</definedName>
    <definedName name="Q2.3c" localSheetId="0">#REF!</definedName>
    <definedName name="Q2.3c">#REF!</definedName>
    <definedName name="Q3.0" localSheetId="0">#REF!</definedName>
    <definedName name="Q3.0">#REF!</definedName>
    <definedName name="Q3.1" localSheetId="0">#REF!</definedName>
    <definedName name="Q3.1">#REF!</definedName>
    <definedName name="Q3.1a" localSheetId="0">#REF!</definedName>
    <definedName name="Q3.1a">#REF!</definedName>
    <definedName name="Q3.1b" localSheetId="0">#REF!</definedName>
    <definedName name="Q3.1b">#REF!</definedName>
    <definedName name="Q3.2" localSheetId="0">#REF!</definedName>
    <definedName name="Q3.2">#REF!</definedName>
    <definedName name="Q3.2a" localSheetId="0">#REF!</definedName>
    <definedName name="Q3.2a">#REF!</definedName>
    <definedName name="Q3.2b" localSheetId="0">#REF!</definedName>
    <definedName name="Q3.2b">#REF!</definedName>
    <definedName name="Q3.2c" localSheetId="0">#REF!</definedName>
    <definedName name="Q3.2c">#REF!</definedName>
    <definedName name="Q3.2d" localSheetId="0">#REF!</definedName>
    <definedName name="Q3.2d">#REF!</definedName>
    <definedName name="Q3.3" localSheetId="0">#REF!</definedName>
    <definedName name="Q3.3">#REF!</definedName>
    <definedName name="Q3.3a" localSheetId="0">#REF!</definedName>
    <definedName name="Q3.3a">#REF!</definedName>
    <definedName name="Q3.3b" localSheetId="0">#REF!</definedName>
    <definedName name="Q3.3b">#REF!</definedName>
    <definedName name="Q3.3c" localSheetId="0">#REF!</definedName>
    <definedName name="Q3.3c">#REF!</definedName>
    <definedName name="Q3.4" localSheetId="0">#REF!</definedName>
    <definedName name="Q3.4">#REF!</definedName>
    <definedName name="Q3.5" localSheetId="0">#REF!</definedName>
    <definedName name="Q3.5">#REF!</definedName>
    <definedName name="Q3.5a" localSheetId="0">#REF!</definedName>
    <definedName name="Q3.5a">#REF!</definedName>
    <definedName name="Q3.5b" localSheetId="0">#REF!</definedName>
    <definedName name="Q3.5b">#REF!</definedName>
    <definedName name="Q4.0" localSheetId="0">#REF!</definedName>
    <definedName name="Q4.0">#REF!</definedName>
    <definedName name="Q4.1" localSheetId="0">#REF!</definedName>
    <definedName name="Q4.1">#REF!</definedName>
    <definedName name="Q4.2" localSheetId="0">#REF!</definedName>
    <definedName name="Q4.2">#REF!</definedName>
    <definedName name="Q4.3" localSheetId="0">#REF!</definedName>
    <definedName name="Q4.3">#REF!</definedName>
    <definedName name="Q4.4" localSheetId="0">#REF!</definedName>
    <definedName name="Q4.4">#REF!</definedName>
    <definedName name="Q4.5" localSheetId="0">#REF!</definedName>
    <definedName name="Q4.5">#REF!</definedName>
    <definedName name="Q5.0" localSheetId="0">#REF!</definedName>
    <definedName name="Q5.0">#REF!</definedName>
    <definedName name="Q5.1">[1]WR3!$H$101</definedName>
    <definedName name="Q5.1.1" localSheetId="0">#REF!</definedName>
    <definedName name="Q5.1.1">#REF!</definedName>
    <definedName name="Q5.1.1a" localSheetId="0">#REF!</definedName>
    <definedName name="Q5.1.1a">#REF!</definedName>
    <definedName name="Q5.1.1b" localSheetId="0">#REF!</definedName>
    <definedName name="Q5.1.1b">#REF!</definedName>
    <definedName name="Q5.1.1c" localSheetId="0">#REF!</definedName>
    <definedName name="Q5.1.1c">#REF!</definedName>
    <definedName name="Q5.1.2" localSheetId="0">#REF!</definedName>
    <definedName name="Q5.1.2">#REF!</definedName>
    <definedName name="Q5.1.2a" localSheetId="0">#REF!</definedName>
    <definedName name="Q5.1.2a">#REF!</definedName>
    <definedName name="Q5.1.2b" localSheetId="0">#REF!</definedName>
    <definedName name="Q5.1.2b">#REF!</definedName>
    <definedName name="Q5.1.2c" localSheetId="0">#REF!</definedName>
    <definedName name="Q5.1.2c">#REF!</definedName>
    <definedName name="Q5.1.2d" localSheetId="0">#REF!</definedName>
    <definedName name="Q5.1.2d">#REF!</definedName>
    <definedName name="Q5.2">[1]WR3!$H$132</definedName>
    <definedName name="Q5.2.1" localSheetId="0">#REF!</definedName>
    <definedName name="Q5.2.1">#REF!</definedName>
    <definedName name="Q5.2.2" localSheetId="0">#REF!</definedName>
    <definedName name="Q5.2.2">#REF!</definedName>
    <definedName name="Q5.2.2a" localSheetId="0">#REF!</definedName>
    <definedName name="Q5.2.2a">#REF!</definedName>
    <definedName name="Q5.2.2b" localSheetId="0">#REF!</definedName>
    <definedName name="Q5.2.2b">#REF!</definedName>
    <definedName name="Q5.2.2c" localSheetId="0">#REF!</definedName>
    <definedName name="Q5.2.2c">#REF!</definedName>
    <definedName name="Q5.2.2d" localSheetId="0">#REF!</definedName>
    <definedName name="Q5.2.2d">#REF!</definedName>
    <definedName name="Q5.3">[1]WR3!$H$159</definedName>
    <definedName name="Q5.3.1" localSheetId="0">#REF!</definedName>
    <definedName name="Q5.3.1">#REF!</definedName>
    <definedName name="Q5.3.2" localSheetId="0">#REF!</definedName>
    <definedName name="Q5.3.2">#REF!</definedName>
    <definedName name="Q6.0" localSheetId="0">#REF!</definedName>
    <definedName name="Q6.0">#REF!</definedName>
    <definedName name="Q6.1" localSheetId="0">#REF!</definedName>
    <definedName name="Q6.1">#REF!</definedName>
    <definedName name="Q6.1a" localSheetId="0">#REF!</definedName>
    <definedName name="Q6.1a">#REF!</definedName>
    <definedName name="Q6.1b" localSheetId="0">#REF!</definedName>
    <definedName name="Q6.1b">#REF!</definedName>
    <definedName name="Q6.1c" localSheetId="0">#REF!</definedName>
    <definedName name="Q6.1c">#REF!</definedName>
    <definedName name="Q6.1d" localSheetId="0">#REF!</definedName>
    <definedName name="Q6.1d">#REF!</definedName>
    <definedName name="Q6.2" localSheetId="0">#REF!</definedName>
    <definedName name="Q6.2">#REF!</definedName>
    <definedName name="Q6.2a" localSheetId="0">#REF!</definedName>
    <definedName name="Q6.2a">#REF!</definedName>
    <definedName name="Q6.2b" localSheetId="0">#REF!</definedName>
    <definedName name="Q6.2b">#REF!</definedName>
    <definedName name="Q6.2c" localSheetId="0">#REF!</definedName>
    <definedName name="Q6.2c">#REF!</definedName>
    <definedName name="Q6.2d" localSheetId="0">#REF!</definedName>
    <definedName name="Q6.2d">#REF!</definedName>
    <definedName name="Q7.0" localSheetId="0">#REF!</definedName>
    <definedName name="Q7.0">#REF!</definedName>
    <definedName name="Q7.1" localSheetId="0">#REF!</definedName>
    <definedName name="Q7.1">#REF!</definedName>
    <definedName name="Q7.2" localSheetId="0">#REF!</definedName>
    <definedName name="Q7.2">#REF!</definedName>
    <definedName name="Q7.3" localSheetId="0">#REF!</definedName>
    <definedName name="Q7.3">#REF!</definedName>
    <definedName name="Q7.3a" localSheetId="0">#REF!</definedName>
    <definedName name="Q7.3a">#REF!</definedName>
    <definedName name="Q7.3b" localSheetId="0">#REF!</definedName>
    <definedName name="Q7.3b">#REF!</definedName>
    <definedName name="Q7.3c" localSheetId="0">#REF!</definedName>
    <definedName name="Q7.3c">#REF!</definedName>
    <definedName name="Q7.3d" localSheetId="0">#REF!</definedName>
    <definedName name="Q7.3d">#REF!</definedName>
    <definedName name="Q7.3e" localSheetId="0">#REF!</definedName>
    <definedName name="Q7.3e">#REF!</definedName>
    <definedName name="Q7.3f" localSheetId="0">#REF!</definedName>
    <definedName name="Q7.3f">#REF!</definedName>
    <definedName name="Q7.4" localSheetId="0">#REF!</definedName>
    <definedName name="Q7.4">#REF!</definedName>
    <definedName name="Q7.4a" localSheetId="0">#REF!</definedName>
    <definedName name="Q7.4a">#REF!</definedName>
    <definedName name="Q7.4b" localSheetId="0">#REF!</definedName>
    <definedName name="Q7.4b">#REF!</definedName>
    <definedName name="Q7.4c" localSheetId="0">#REF!</definedName>
    <definedName name="Q7.4c">#REF!</definedName>
    <definedName name="Q7.4d" localSheetId="0">#REF!</definedName>
    <definedName name="Q7.4d">#REF!</definedName>
    <definedName name="Q8.0" localSheetId="0">#REF!</definedName>
    <definedName name="Q8.0">#REF!</definedName>
    <definedName name="Q8.1" localSheetId="0">#REF!</definedName>
    <definedName name="Q8.1">#REF!</definedName>
    <definedName name="Q8.1a" localSheetId="0">#REF!</definedName>
    <definedName name="Q8.1a">#REF!</definedName>
    <definedName name="Q8.1b" localSheetId="0">#REF!</definedName>
    <definedName name="Q8.1b">#REF!</definedName>
    <definedName name="Q8.1c" localSheetId="0">#REF!</definedName>
    <definedName name="Q8.1c">#REF!</definedName>
    <definedName name="Q8.2" localSheetId="0">#REF!</definedName>
    <definedName name="Q8.2">#REF!</definedName>
    <definedName name="Q8.2a" localSheetId="0">#REF!</definedName>
    <definedName name="Q8.2a">#REF!</definedName>
    <definedName name="Q8.2b" localSheetId="0">#REF!</definedName>
    <definedName name="Q8.2b">#REF!</definedName>
    <definedName name="Q8.2c" localSheetId="0">#REF!</definedName>
    <definedName name="Q8.2c">#REF!</definedName>
    <definedName name="Q8.2d" localSheetId="0">#REF!</definedName>
    <definedName name="Q8.2d">#REF!</definedName>
    <definedName name="Q9.0" localSheetId="0">#REF!</definedName>
    <definedName name="Q9.0">#REF!</definedName>
    <definedName name="Q9.1" localSheetId="0">#REF!</definedName>
    <definedName name="Q9.1">#REF!</definedName>
    <definedName name="Q9.1a" localSheetId="0">#REF!</definedName>
    <definedName name="Q9.1a">#REF!</definedName>
    <definedName name="Q9.1b" localSheetId="0">#REF!</definedName>
    <definedName name="Q9.1b">#REF!</definedName>
    <definedName name="Q9.1c" localSheetId="0">#REF!</definedName>
    <definedName name="Q9.1c">#REF!</definedName>
    <definedName name="Q9.1d" localSheetId="0">#REF!</definedName>
    <definedName name="Q9.1d">#REF!</definedName>
    <definedName name="Q9.1e" localSheetId="0">#REF!</definedName>
    <definedName name="Q9.1e">#REF!</definedName>
    <definedName name="Q9.1f" localSheetId="0">#REF!</definedName>
    <definedName name="Q9.1f">#REF!</definedName>
    <definedName name="Q9.2" localSheetId="0">#REF!</definedName>
    <definedName name="Q9.2">#REF!</definedName>
    <definedName name="Q9.2a" localSheetId="0">#REF!</definedName>
    <definedName name="Q9.2a">#REF!</definedName>
    <definedName name="Q9.2b" localSheetId="0">#REF!</definedName>
    <definedName name="Q9.2b">#REF!</definedName>
    <definedName name="Q9.2c" localSheetId="0">#REF!</definedName>
    <definedName name="Q9.2c">#REF!</definedName>
    <definedName name="Q9.2d" localSheetId="0">#REF!</definedName>
    <definedName name="Q9.2d">#REF!</definedName>
    <definedName name="Region">'[1]Details Sheet'!$F$4</definedName>
    <definedName name="S_New">'[1]Details Sheet'!$I$4</definedName>
    <definedName name="S_Old">'[1]Details Sheet'!$H$4</definedName>
    <definedName name="Signed">'[1]Details Sheet'!$K$4</definedName>
    <definedName name="TL_PID">'[1]Details Sheet'!$E$4</definedName>
    <definedName name="TL_RRP">'[1]Details Sheet'!$D$4</definedName>
    <definedName name="w1.1">'[1]Weights 1 to 3'!$M$29</definedName>
    <definedName name="w1.1a">'[1]Weights 1 to 3'!$J$42</definedName>
    <definedName name="w1.1b">'[1]Weights 1 to 3'!$J$43</definedName>
    <definedName name="w1.1c">'[1]Weights 1 to 3'!$J$44</definedName>
    <definedName name="w1.1d">'[1]Weights 1 to 3'!$J$45</definedName>
    <definedName name="w1.1e">'[1]Weights 1 to 3'!$J$46</definedName>
    <definedName name="w1.1f">'[1]Weights 1 to 3'!$J$47</definedName>
    <definedName name="w1.2">'[1]Weights 1 to 3'!$M$31</definedName>
    <definedName name="w1.2a">'[1]Weights 1 to 3'!$J$58</definedName>
    <definedName name="w1.2b">'[1]Weights 1 to 3'!$J$59</definedName>
    <definedName name="w1.2c">'[1]Weights 1 to 3'!$J$60</definedName>
    <definedName name="w1.2d">'[1]Weights 1 to 3'!$J$61</definedName>
    <definedName name="W1_">'[1]Weights 1 to 3'!$P$5</definedName>
    <definedName name="w10.1">'[1]Weights 8 to 10'!$M$130</definedName>
    <definedName name="w10.1.1">'[1]Weights 8 to 10'!$J$149</definedName>
    <definedName name="w10.1.1a">'[1]Weights 8 to 10'!$G$162</definedName>
    <definedName name="w10.1.1b">'[1]Weights 8 to 10'!$G$163</definedName>
    <definedName name="w10.1.1c">'[1]Weights 8 to 10'!$G$164</definedName>
    <definedName name="w10.1.1d">'[1]Weights 8 to 10'!$G$165</definedName>
    <definedName name="w10.1.1e">'[1]Weights 8 to 10'!$G$166</definedName>
    <definedName name="w10.1.1f">'[1]Weights 8 to 10'!$G$167</definedName>
    <definedName name="w10.1.2">'[1]Weights 8 to 10'!$J$151</definedName>
    <definedName name="w10.1.2a">'[1]Weights 8 to 10'!$G$178</definedName>
    <definedName name="w10.1.2b">'[1]Weights 8 to 10'!$G$179</definedName>
    <definedName name="w10.1.2c">'[1]Weights 8 to 10'!$G$180</definedName>
    <definedName name="w10.1.2d">'[1]Weights 8 to 10'!$G$181</definedName>
    <definedName name="w10.2">'[1]Weights 8 to 10'!$M$132</definedName>
    <definedName name="w10.3">'[1]Weights 8 to 10'!$M$134</definedName>
    <definedName name="w10.4">'[1]Weights 8 to 10'!$M$136</definedName>
    <definedName name="w10.5">'[1]Weights 8 to 10'!$M$138</definedName>
    <definedName name="W10_">'[1]Weights 1 to 3'!$P$14</definedName>
    <definedName name="w2.1">'[1]Weights 1 to 3'!$M$75</definedName>
    <definedName name="w2.1a">'[1]Weights 1 to 3'!$J$94</definedName>
    <definedName name="w2.1b">'[1]Weights 1 to 3'!$J$95</definedName>
    <definedName name="w2.1c">'[1]Weights 1 to 3'!$J$96</definedName>
    <definedName name="w2.2">'[1]Weights 1 to 3'!$M$78</definedName>
    <definedName name="w2.2a">'[1]Weights 1 to 3'!$J$108</definedName>
    <definedName name="w2.2b">'[1]Weights 1 to 3'!$J$110</definedName>
    <definedName name="w2.2c">'[1]Weights 1 to 3'!$J$112</definedName>
    <definedName name="w2.3">'[1]Weights 1 to 3'!$M$81</definedName>
    <definedName name="w2.3a">'[1]Weights 1 to 3'!$J$129</definedName>
    <definedName name="w2.3b">'[1]Weights 1 to 3'!$J$130</definedName>
    <definedName name="w2.3c">'[1]Weights 1 to 3'!$J$131</definedName>
    <definedName name="W2_">'[1]Weights 1 to 3'!$P$6</definedName>
    <definedName name="w3.1">'[1]Weights 1 to 3'!$M$145</definedName>
    <definedName name="w3.1a">'[1]Weights 1 to 3'!$J$175</definedName>
    <definedName name="w3.1b">'[1]Weights 1 to 3'!$J$176</definedName>
    <definedName name="w3.2">'[1]Weights 1 to 3'!$M$148</definedName>
    <definedName name="w3.2a">'[1]Weights 1 to 3'!$J$192</definedName>
    <definedName name="w3.2b">'[1]Weights 1 to 3'!$J$193</definedName>
    <definedName name="w3.2c">'[1]Weights 1 to 3'!$J$194</definedName>
    <definedName name="w3.2d">'[1]Weights 1 to 3'!$J$195</definedName>
    <definedName name="w3.3">'[1]Weights 1 to 3'!$M$152</definedName>
    <definedName name="w3.3a">'[1]Weights 1 to 3'!$J$208</definedName>
    <definedName name="w3.3b">'[1]Weights 1 to 3'!$J$209</definedName>
    <definedName name="w3.3c">'[1]Weights 1 to 3'!$J$210</definedName>
    <definedName name="w3.4">'[1]Weights 1 to 3'!$M$156</definedName>
    <definedName name="w3.5">'[1]Weights 1 to 3'!$M$163</definedName>
    <definedName name="w3.5a">'[1]Weights 1 to 3'!$J$229</definedName>
    <definedName name="w3.5b">'[1]Weights 1 to 3'!$J$232</definedName>
    <definedName name="W3_">'[1]Weights 1 to 3'!$P$7</definedName>
    <definedName name="w4.1">'[1]Weights 4 to 7'!$M$6</definedName>
    <definedName name="w4.2">'[1]Weights 4 to 7'!$M$9</definedName>
    <definedName name="w4.3">'[1]Weights 4 to 7'!$M$13</definedName>
    <definedName name="w4.4">'[1]Weights 4 to 7'!$M$16</definedName>
    <definedName name="w4.5">'[1]Weights 4 to 7'!$M$19</definedName>
    <definedName name="W4_">'[1]Weights 1 to 3'!$P$8</definedName>
    <definedName name="w5.1">'[1]Weights 4 to 7'!$M$34</definedName>
    <definedName name="w5.1.1">'[1]Weights 4 to 7'!$J$49</definedName>
    <definedName name="w5.1.1a">'[1]Weights 4 to 7'!$G$98</definedName>
    <definedName name="w5.1.1b">'[1]Weights 4 to 7'!$G$99</definedName>
    <definedName name="w5.1.1c">'[1]Weights 4 to 7'!$G$100</definedName>
    <definedName name="w5.1.2">'[1]Weights 4 to 7'!$J$53</definedName>
    <definedName name="w5.1.2a">'[1]Weights 4 to 7'!$G$114</definedName>
    <definedName name="w5.1.2b">'[1]Weights 4 to 7'!$G$117</definedName>
    <definedName name="w5.1.2c">'[1]Weights 4 to 7'!$G$118</definedName>
    <definedName name="w5.1.2d">'[1]Weights 4 to 7'!$G$119</definedName>
    <definedName name="w5.2">'[1]Weights 4 to 7'!$M$36</definedName>
    <definedName name="w5.2.1">'[1]Weights 4 to 7'!$J$66</definedName>
    <definedName name="w5.2.2">'[1]Weights 4 to 7'!$J$70</definedName>
    <definedName name="w5.2.2a">'[1]Weights 4 to 7'!$G$139</definedName>
    <definedName name="w5.2.2b">'[1]Weights 4 to 7'!$G$142</definedName>
    <definedName name="w5.2.2c">'[1]Weights 4 to 7'!$G$146</definedName>
    <definedName name="w5.2.2d">'[1]Weights 4 to 7'!$G$147</definedName>
    <definedName name="w5.3">'[1]Weights 4 to 7'!$M$38</definedName>
    <definedName name="w5.3.1">'[1]Weights 4 to 7'!$J$82</definedName>
    <definedName name="w5.3.2">'[1]Weights 4 to 7'!$J$85</definedName>
    <definedName name="W5_">'[1]Weights 1 to 3'!$P$9</definedName>
    <definedName name="w6.1">'[1]Weights 4 to 7'!$M$168</definedName>
    <definedName name="w6.1a">'[1]Weights 4 to 7'!$J$191</definedName>
    <definedName name="w6.1b">'[1]Weights 4 to 7'!$J$193</definedName>
    <definedName name="w6.1c">'[1]Weights 4 to 7'!$J$196</definedName>
    <definedName name="w6.1d">'[1]Weights 4 to 7'!$J$198</definedName>
    <definedName name="w6.2">'[1]Weights 4 to 7'!$M$171</definedName>
    <definedName name="w6.2a">'[1]Weights 4 to 7'!$J$211</definedName>
    <definedName name="w6.2b">'[1]Weights 4 to 7'!$J$215</definedName>
    <definedName name="w6.2c">'[1]Weights 4 to 7'!$J$221</definedName>
    <definedName name="w6.2d">'[1]Weights 4 to 7'!$J$225</definedName>
    <definedName name="W6_">'[1]Weights 1 to 3'!$P$10</definedName>
    <definedName name="w7.1">'[1]Weights 4 to 7'!$M$234</definedName>
    <definedName name="w7.2">'[1]Weights 4 to 7'!$M$237</definedName>
    <definedName name="w7.3">'[1]Weights 4 to 7'!$M$240</definedName>
    <definedName name="w7.3a">'[1]Weights 4 to 7'!$J$271</definedName>
    <definedName name="w7.3b">'[1]Weights 4 to 7'!$J$272</definedName>
    <definedName name="w7.3c">'[1]Weights 4 to 7'!$J$273</definedName>
    <definedName name="w7.3d">'[1]Weights 4 to 7'!$J$274</definedName>
    <definedName name="w7.3e">'[1]Weights 4 to 7'!$J$275</definedName>
    <definedName name="w7.3f">'[1]Weights 4 to 7'!$J$276</definedName>
    <definedName name="w7.4">'[1]Weights 4 to 7'!$M$244</definedName>
    <definedName name="w7.4a">'[1]Weights 4 to 7'!$J$289</definedName>
    <definedName name="w7.4b">'[1]Weights 4 to 7'!$J$290</definedName>
    <definedName name="w7.4c">'[1]Weights 4 to 7'!$J$291</definedName>
    <definedName name="w7.4d">'[1]Weights 4 to 7'!$J$292</definedName>
    <definedName name="W7_">'[1]Weights 1 to 3'!$P$11</definedName>
    <definedName name="w8.1">'[1]Weights 8 to 10'!$M$6</definedName>
    <definedName name="w8.1a">'[1]Weights 8 to 10'!$J$20</definedName>
    <definedName name="w8.1b">'[1]Weights 8 to 10'!$J$22</definedName>
    <definedName name="w8.1c">'[1]Weights 8 to 10'!$J$24</definedName>
    <definedName name="w8.2">'[1]Weights 8 to 10'!$M$8</definedName>
    <definedName name="w8.2a">'[1]Weights 8 to 10'!$J$35</definedName>
    <definedName name="w8.2b">'[1]Weights 8 to 10'!$J$38</definedName>
    <definedName name="w8.2c">'[1]Weights 8 to 10'!$J$41</definedName>
    <definedName name="w8.2d">'[1]Weights 8 to 10'!$J$43</definedName>
    <definedName name="W8_">'[1]Weights 1 to 3'!$P$12</definedName>
    <definedName name="w9.1">'[1]Weights 8 to 10'!$M$58</definedName>
    <definedName name="w9.1a">'[1]Weights 8 to 10'!$J$72</definedName>
    <definedName name="w9.1b">'[1]Weights 8 to 10'!$J$75</definedName>
    <definedName name="w9.1c">'[1]Weights 8 to 10'!$J$78</definedName>
    <definedName name="w9.1d">'[1]Weights 8 to 10'!$J$80</definedName>
    <definedName name="w9.1e">'[1]Weights 8 to 10'!$J$82</definedName>
    <definedName name="w9.1f">'[1]Weights 8 to 10'!$J$84</definedName>
    <definedName name="w9.2">'[1]Weights 8 to 10'!$M$60</definedName>
    <definedName name="w9.2a">'[1]Weights 8 to 10'!$J$96</definedName>
    <definedName name="w9.2b">'[1]Weights 8 to 10'!$J$100</definedName>
    <definedName name="w9.2c">'[1]Weights 8 to 10'!$J$103</definedName>
    <definedName name="w9.2d">'[1]Weights 8 to 10'!$J$105</definedName>
    <definedName name="W9_">'[1]Weights 1 to 3'!$P$13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6" i="21" l="1"/>
  <c r="D28" i="12"/>
  <c r="D22" i="12"/>
  <c r="D20" i="12"/>
  <c r="D18" i="12"/>
  <c r="D16" i="12"/>
  <c r="D15" i="12"/>
  <c r="D14" i="12"/>
  <c r="D10" i="12"/>
  <c r="D6" i="12"/>
  <c r="D5" i="12"/>
  <c r="D4" i="21"/>
  <c r="B5" i="21"/>
  <c r="B6" i="21"/>
  <c r="B7" i="21"/>
  <c r="D5" i="17"/>
  <c r="D8" i="17"/>
  <c r="D4" i="17"/>
  <c r="D17" i="17"/>
  <c r="D19" i="17"/>
  <c r="D21" i="17"/>
  <c r="D23" i="17"/>
  <c r="D16" i="17"/>
  <c r="D29" i="17"/>
  <c r="D15" i="17"/>
  <c r="B8" i="17"/>
  <c r="B9" i="17"/>
  <c r="B10" i="17"/>
  <c r="B11" i="17"/>
  <c r="B12" i="17"/>
  <c r="B13" i="17"/>
  <c r="B14" i="17"/>
  <c r="B6" i="17"/>
  <c r="B7" i="17"/>
  <c r="D24" i="21"/>
  <c r="D28" i="21"/>
  <c r="D30" i="21"/>
  <c r="D23" i="21"/>
  <c r="D36" i="21"/>
  <c r="D22" i="21"/>
  <c r="D8" i="21"/>
  <c r="D12" i="21"/>
  <c r="D19" i="21"/>
  <c r="D3" i="21"/>
  <c r="D16" i="21"/>
  <c r="D7" i="13"/>
  <c r="B8" i="21"/>
  <c r="B12" i="21"/>
  <c r="B19" i="21"/>
  <c r="B20" i="21"/>
  <c r="B21" i="21"/>
  <c r="B13" i="21"/>
  <c r="B14" i="21"/>
  <c r="B15" i="21"/>
  <c r="B16" i="21"/>
  <c r="B9" i="21"/>
  <c r="B10" i="21"/>
  <c r="B11" i="21"/>
  <c r="B29" i="17"/>
  <c r="B30" i="17"/>
  <c r="B31" i="17"/>
  <c r="B32" i="17"/>
  <c r="B17" i="17"/>
  <c r="B19" i="17"/>
  <c r="B21" i="17"/>
  <c r="B23" i="17"/>
  <c r="B36" i="21"/>
  <c r="B37" i="21"/>
  <c r="B38" i="21"/>
  <c r="B39" i="21"/>
  <c r="B24" i="21"/>
  <c r="B26" i="21"/>
  <c r="B28" i="21"/>
  <c r="B30" i="21"/>
  <c r="D24" i="13"/>
  <c r="D26" i="13"/>
  <c r="D28" i="13"/>
  <c r="D30" i="13"/>
  <c r="D23" i="13"/>
  <c r="D36" i="13"/>
  <c r="D22" i="13"/>
  <c r="D4" i="13"/>
  <c r="D10" i="13"/>
  <c r="D13" i="13"/>
  <c r="D16" i="13"/>
  <c r="D19" i="13"/>
  <c r="D3" i="13"/>
  <c r="B20" i="13"/>
  <c r="B21" i="13"/>
  <c r="B17" i="13"/>
  <c r="B18" i="13"/>
  <c r="B14" i="13"/>
  <c r="B15" i="13"/>
  <c r="B11" i="13"/>
  <c r="B12" i="13"/>
  <c r="B8" i="13"/>
  <c r="B9" i="13"/>
  <c r="B5" i="13"/>
  <c r="B6" i="13"/>
  <c r="B36" i="13"/>
  <c r="B37" i="13"/>
  <c r="B38" i="13"/>
  <c r="B39" i="13"/>
  <c r="B24" i="13"/>
  <c r="B26" i="13"/>
  <c r="B28" i="13"/>
  <c r="B30" i="13"/>
  <c r="B28" i="12"/>
  <c r="B29" i="12"/>
  <c r="B30" i="12"/>
  <c r="B31" i="12"/>
  <c r="B16" i="12"/>
  <c r="B18" i="12"/>
  <c r="B20" i="12"/>
  <c r="B22" i="12"/>
  <c r="B10" i="12"/>
  <c r="B11" i="12"/>
  <c r="B12" i="12"/>
  <c r="B13" i="12"/>
  <c r="B7" i="12"/>
  <c r="B8" i="12"/>
  <c r="B9" i="12"/>
  <c r="B8" i="24"/>
  <c r="B10" i="24"/>
  <c r="B12" i="24"/>
  <c r="B14" i="24"/>
  <c r="B16" i="24"/>
  <c r="B17" i="24"/>
  <c r="B18" i="24"/>
  <c r="B19" i="24"/>
  <c r="B20" i="24"/>
  <c r="B21" i="24"/>
  <c r="B22" i="24"/>
  <c r="B23" i="24"/>
  <c r="B24" i="24"/>
  <c r="B25" i="24"/>
  <c r="B26" i="24"/>
  <c r="B27" i="24"/>
  <c r="B28" i="24"/>
  <c r="B9" i="24"/>
  <c r="B11" i="24"/>
  <c r="B13" i="24"/>
  <c r="B19" i="22"/>
  <c r="B20" i="22"/>
  <c r="B21" i="22"/>
</calcChain>
</file>

<file path=xl/sharedStrings.xml><?xml version="1.0" encoding="utf-8"?>
<sst xmlns="http://schemas.openxmlformats.org/spreadsheetml/2006/main" count="256" uniqueCount="146">
  <si>
    <t>Reviewer Comments</t>
  </si>
  <si>
    <t>Criteria</t>
  </si>
  <si>
    <t>Definition</t>
  </si>
  <si>
    <t>Content</t>
  </si>
  <si>
    <t>DEPARTMENT OF EDUCATION</t>
  </si>
  <si>
    <t>Style and Language</t>
  </si>
  <si>
    <t>Monitoring and Evaluation</t>
  </si>
  <si>
    <t>Rating</t>
  </si>
  <si>
    <t>Scale</t>
  </si>
  <si>
    <t>Overall Quality Assessment</t>
  </si>
  <si>
    <t>Average</t>
  </si>
  <si>
    <t>Appropriateness of language and grammar used</t>
  </si>
  <si>
    <t>Citation and labeling</t>
  </si>
  <si>
    <t>Graphs</t>
  </si>
  <si>
    <t>Tables</t>
  </si>
  <si>
    <t>Sidebars</t>
  </si>
  <si>
    <t>Photos</t>
  </si>
  <si>
    <t>Infographics</t>
  </si>
  <si>
    <t>Clarity and completeness of introduction of the DepEd VMV and how it relates to this plan</t>
  </si>
  <si>
    <r>
      <t xml:space="preserve">Rating = NA. </t>
    </r>
    <r>
      <rPr>
        <sz val="10"/>
        <color theme="1"/>
        <rFont val="Calibri"/>
        <family val="2"/>
        <scheme val="minor"/>
      </rPr>
      <t>If the item being rated is not applicable.</t>
    </r>
  </si>
  <si>
    <t xml:space="preserve">DepEd style guide </t>
  </si>
  <si>
    <t>Template and branding requirements</t>
  </si>
  <si>
    <t>Compliance with the following requirements:</t>
  </si>
  <si>
    <t>Planning Worksheet</t>
  </si>
  <si>
    <t>General Objectives</t>
  </si>
  <si>
    <t>Root Cause</t>
  </si>
  <si>
    <t>School Improvement Plan (SIP) Quality Assessment Tool</t>
  </si>
  <si>
    <t>Chapter 3: Planning Worksheet</t>
  </si>
  <si>
    <t>Chapter 4: Monitoring &amp; Evaluation</t>
  </si>
  <si>
    <t>Chapter 2: School's Current Situation</t>
  </si>
  <si>
    <t>Chapter 1: VMV</t>
  </si>
  <si>
    <t>Clarity and completeness of discussion of the plans and how these strategically contribute to the intermediate outcomes</t>
  </si>
  <si>
    <t>3.4.1</t>
  </si>
  <si>
    <t>3.4.2</t>
  </si>
  <si>
    <t>Priority Improvement Area (PIA)</t>
  </si>
  <si>
    <t>School Name:</t>
  </si>
  <si>
    <t>School ID:</t>
  </si>
  <si>
    <t>Division:</t>
  </si>
  <si>
    <t>Name of person who submitted the SIP:</t>
  </si>
  <si>
    <t>Name of quality assessor:</t>
  </si>
  <si>
    <t>Date of SIP Submission:</t>
  </si>
  <si>
    <t>Date of SIP quality assessment:</t>
  </si>
  <si>
    <t>Chapter 1: Vision- Mission- Values</t>
  </si>
  <si>
    <t>Preparatory Activities</t>
  </si>
  <si>
    <t>Available?</t>
  </si>
  <si>
    <t>School- Community Data Template</t>
  </si>
  <si>
    <t>Output Checklist</t>
  </si>
  <si>
    <t>Child Mapping Tool</t>
  </si>
  <si>
    <t>School Report Card</t>
  </si>
  <si>
    <t>Child-Friendly School Survey</t>
  </si>
  <si>
    <t>Child Protection Policy Implementation Checklist</t>
  </si>
  <si>
    <t>School Watching Checklist and Hazard Map</t>
  </si>
  <si>
    <t>List of SPT members</t>
  </si>
  <si>
    <t>Documentation of vision sharing</t>
  </si>
  <si>
    <t>Gap Analysis Template</t>
  </si>
  <si>
    <t>Project Team members with roles and responsibilities</t>
  </si>
  <si>
    <t>Documentation of listening to the voice of the learners</t>
  </si>
  <si>
    <t>Flowchart of school processes relevant to each PIA</t>
  </si>
  <si>
    <t>Project Work Plan and Budget Matrix</t>
  </si>
  <si>
    <t>Annual Implementation Plan</t>
  </si>
  <si>
    <t>List of SPT with roles and responsibilities</t>
  </si>
  <si>
    <t>Intermediate Outcomes</t>
  </si>
  <si>
    <t>Priority Improvement Areas</t>
  </si>
  <si>
    <t>Priority Improvement Area (PIA) Template</t>
  </si>
  <si>
    <t>Timeframe</t>
  </si>
  <si>
    <r>
      <rPr>
        <b/>
        <sz val="10"/>
        <color theme="1"/>
        <rFont val="Calibri"/>
        <family val="2"/>
        <scheme val="minor"/>
      </rPr>
      <t xml:space="preserve">3.5- 4, Highly Satisfactory.  </t>
    </r>
    <r>
      <rPr>
        <sz val="10"/>
        <color theme="1"/>
        <rFont val="Calibri"/>
        <family val="2"/>
        <scheme val="minor"/>
      </rPr>
      <t>This is a good example of a well written SIP that may be used as benchmark by other schools. The plan responds well to the voice of the learners and other stakeholders. It also demonstrates good practice in following DepEd guidelines in drafting SIPs.</t>
    </r>
  </si>
  <si>
    <r>
      <t xml:space="preserve">2.5-3.49, Satisfactory. </t>
    </r>
    <r>
      <rPr>
        <sz val="10"/>
        <color theme="1"/>
        <rFont val="Calibri"/>
        <family val="2"/>
        <scheme val="minor"/>
      </rPr>
      <t>This</t>
    </r>
    <r>
      <rPr>
        <b/>
        <sz val="10"/>
        <color theme="1"/>
        <rFont val="Calibri"/>
        <family val="2"/>
        <scheme val="minor"/>
      </rPr>
      <t xml:space="preserve"> </t>
    </r>
    <r>
      <rPr>
        <sz val="10"/>
        <color theme="1"/>
        <rFont val="Calibri"/>
        <family val="2"/>
        <scheme val="minor"/>
      </rPr>
      <t>SIP is well written but falls short of being a benchmark plan. The plan responds well to the voice of the learners and other stakeholders. There are minor revisions needed to make the SIP compliant with the DepEd guidelines in drafting education development plans.</t>
    </r>
  </si>
  <si>
    <r>
      <rPr>
        <b/>
        <sz val="10"/>
        <color theme="1"/>
        <rFont val="Calibri"/>
        <family val="2"/>
        <scheme val="minor"/>
      </rPr>
      <t xml:space="preserve">1.5-2.49, Marginally Satisfactory.  </t>
    </r>
    <r>
      <rPr>
        <sz val="10"/>
        <color theme="1"/>
        <rFont val="Calibri"/>
        <family val="2"/>
        <scheme val="minor"/>
      </rPr>
      <t>This SIP is well written but it needs major improvement in several areas. The plan responds well to the voice of the learners and other stakeholders, but it needs major improvement in other areas. The SIP follows the DepEd guidelines in drafting education development plans.</t>
    </r>
  </si>
  <si>
    <r>
      <rPr>
        <b/>
        <sz val="10"/>
        <color theme="1"/>
        <rFont val="Calibri"/>
        <family val="2"/>
        <scheme val="minor"/>
      </rPr>
      <t xml:space="preserve">&lt;1.49, Unsatisfactory.  </t>
    </r>
    <r>
      <rPr>
        <sz val="10"/>
        <color theme="1"/>
        <rFont val="Calibri"/>
        <family val="2"/>
        <scheme val="minor"/>
      </rPr>
      <t>This</t>
    </r>
    <r>
      <rPr>
        <b/>
        <sz val="10"/>
        <color theme="1"/>
        <rFont val="Calibri"/>
        <family val="2"/>
        <scheme val="minor"/>
      </rPr>
      <t xml:space="preserve"> </t>
    </r>
    <r>
      <rPr>
        <sz val="10"/>
        <color theme="1"/>
        <rFont val="Calibri"/>
        <family val="2"/>
        <scheme val="minor"/>
      </rPr>
      <t>SIP needs significant improvement in several areas. Its content needs major improvements in several areas that may take some time to revise. The style and language this plan uses is not consistent with the DepEd guidelines in drafting education development plans.</t>
    </r>
  </si>
  <si>
    <t>Weight:</t>
  </si>
  <si>
    <t>Clarity and completeness of discussion on the school's geography</t>
  </si>
  <si>
    <t>Clarity and completeness of discussion on the school's learning environment</t>
  </si>
  <si>
    <t>Clarity and completeness of discussion on the teacher's situation</t>
  </si>
  <si>
    <t>Clarity and completeness of discussion on learner's access to basic education</t>
  </si>
  <si>
    <t>Clarity and completeness of discussion on learner's quality of education</t>
  </si>
  <si>
    <t>1.1.2</t>
  </si>
  <si>
    <t>1.2.1</t>
  </si>
  <si>
    <t>1.3.1</t>
  </si>
  <si>
    <t>1.4.1</t>
  </si>
  <si>
    <t>1.4.2</t>
  </si>
  <si>
    <t>1.4.3</t>
  </si>
  <si>
    <t>1.4.4</t>
  </si>
  <si>
    <t>1.4.5</t>
  </si>
  <si>
    <t>Clarity and completeness of discussion on learner's health and safety</t>
  </si>
  <si>
    <t>Quality of articulation of strategies (can they be easily understood?)</t>
  </si>
  <si>
    <t>Quality of articulation of root cause (can they be easily understood?)</t>
  </si>
  <si>
    <t xml:space="preserve">Did the SIP present the Priority Improvement Areas? </t>
  </si>
  <si>
    <t>Timeline</t>
  </si>
  <si>
    <t xml:space="preserve">Did it leave you the impression that the timeline is feasible? </t>
  </si>
  <si>
    <t>Monitoring Arrangements</t>
  </si>
  <si>
    <t>Appropriateness of monitoring arrangements</t>
  </si>
  <si>
    <r>
      <rPr>
        <b/>
        <sz val="10"/>
        <color theme="1"/>
        <rFont val="Calibri"/>
        <family val="2"/>
        <scheme val="minor"/>
      </rPr>
      <t xml:space="preserve">Instructions: </t>
    </r>
    <r>
      <rPr>
        <sz val="10"/>
        <color theme="1"/>
        <rFont val="Calibri"/>
        <family val="2"/>
        <scheme val="minor"/>
      </rPr>
      <t>The Quality Assessment Tool is a tool that you may use to assess the quality of your School Improvement Plan (SIP).  The questions/ criteria in the suceeding sheets are intended to assist in you in assessing whether the SIP meets quality standards. Read each statement carefully. Decide if the  questions/ criteria have been met with a "Yes" or "No".</t>
    </r>
  </si>
  <si>
    <t>NA</t>
  </si>
  <si>
    <t>Did you clearly understand the SIP and the DepEd VMV after one reading of the discussion?</t>
  </si>
  <si>
    <t>Did you clearly understand the SIP and the intermediate outcomes of DepEd after one reading of the discussion?</t>
  </si>
  <si>
    <t>Did you clearly understand the school's geography after one reading of the discussion?</t>
  </si>
  <si>
    <t>Did you clearly understand the learner's quality of education after one reading of the discussion?</t>
  </si>
  <si>
    <t>Did you clearly understand the learner's access to basic education after one reading of the discussion?</t>
  </si>
  <si>
    <t>Did you clearly understand the learner's health and safety after one reading of the discussion?</t>
  </si>
  <si>
    <t>Did you clearly understand the school's teacher's situation after one reading of the discussion?</t>
  </si>
  <si>
    <t>Did you clearly understand the school's learning environment after one reading of the discussion?</t>
  </si>
  <si>
    <t>Not applicable</t>
  </si>
  <si>
    <t>Write</t>
  </si>
  <si>
    <t>Yes</t>
  </si>
  <si>
    <t>No</t>
  </si>
  <si>
    <t>Meaning</t>
  </si>
  <si>
    <t>Did you clearly understand the monitoring and reporting mechanisms both in terms of progress monitoring and results monitoring after one reading?</t>
  </si>
  <si>
    <t>Was there discussion in the chapter about the DepEd VMV?</t>
  </si>
  <si>
    <t xml:space="preserve">Was there discussion in the Executive Summary about how the SIP is linked to the DepEd VMV? </t>
  </si>
  <si>
    <t xml:space="preserve">Was there discussion in the chapter about the intermediate outcomes of DepEd? </t>
  </si>
  <si>
    <t xml:space="preserve">Was there discussion in the chapter about how the SIP is linked to the intermediate outcomes of DepEd? </t>
  </si>
  <si>
    <t xml:space="preserve">Did it leave you the impression that this section was written based on DepEd's prescribed style guide? </t>
  </si>
  <si>
    <t>Did it leave you the impression that this section used the correct DepEd logo and placement as indicated in the DepEd branding guidelines (if applicable)?</t>
  </si>
  <si>
    <t xml:space="preserve">Did it leave you the impression that this section properly cited its sources using the Chicago Manual of Style or its equivalent as guide? </t>
  </si>
  <si>
    <t xml:space="preserve">When needed, did this section present the following additional information using the prescribed format </t>
  </si>
  <si>
    <t xml:space="preserve">Did it leave you the impression that this section used gender neutral words (e.g., they, he/she, chairperson, etc.)? </t>
  </si>
  <si>
    <t xml:space="preserve">Did it leave you the impression that this section used appropriate grammar? </t>
  </si>
  <si>
    <t>Did it leave you the impression that this section had minimal spelling corrections?</t>
  </si>
  <si>
    <t>Was there discussion in the chapter about the school's geography?</t>
  </si>
  <si>
    <t>Was there discussion in the chapter about school's learning environment?</t>
  </si>
  <si>
    <t xml:space="preserve">Was there discussion in the chapter about the school's teacher's situation? </t>
  </si>
  <si>
    <t xml:space="preserve">Was there discussion in the chapter about the learner's health and safety? </t>
  </si>
  <si>
    <t xml:space="preserve">Was there discussion in the chapter about the learner's access to basic education? </t>
  </si>
  <si>
    <t xml:space="preserve">Was there discussion in the chapter about the learner's quality of education? </t>
  </si>
  <si>
    <t>Did the SIP present the root causes of the PIA?</t>
  </si>
  <si>
    <t xml:space="preserve">Did the SIP present its objectives? </t>
  </si>
  <si>
    <t xml:space="preserve">Did it leave you the impression that the objectives identified in the SIP address the root cause? </t>
  </si>
  <si>
    <t xml:space="preserve">Did it leave you the impression that the objectives identified in the SIP are necessary to address the root cause? </t>
  </si>
  <si>
    <t xml:space="preserve">Were the objectives written as an approach to deliver the intermediate outcomes? </t>
  </si>
  <si>
    <t>Were the objective written in an infinitive sentence?</t>
  </si>
  <si>
    <t xml:space="preserve">Did the SIP present timeline? </t>
  </si>
  <si>
    <t>Did it leave you the impression that this section used gender neutral words (e.g., they, he/she, chairperson, etc.)?</t>
  </si>
  <si>
    <t xml:space="preserve">Did it leave you the impression that this section had minimal spelling corrections? </t>
  </si>
  <si>
    <t xml:space="preserve">Did the SIP present the its monitoring arrangement? </t>
  </si>
  <si>
    <t>Did it leave you the impression that the monitoring arrangements were identified using the prescribed process?</t>
  </si>
  <si>
    <t xml:space="preserve">Did it leave you the impression that the discussion on monitoring and reporting mechanisms both in terms of progress monitoring and results monitoring was complete? </t>
  </si>
  <si>
    <t xml:space="preserve">Did it leave you the impression that the discussion on data sources or means of verification was complete? </t>
  </si>
  <si>
    <t>Did it leave you the impression that data sources or means of verification are readily available for M&amp;E purposes?</t>
  </si>
  <si>
    <t xml:space="preserve">Did it leave you the impression that the timing of reporting and monitoring is appropriate and relevant? </t>
  </si>
  <si>
    <t xml:space="preserve">Did it leave you the impression that the planned frequency of monitoring and reporting was appropriate? </t>
  </si>
  <si>
    <t>Did it leave you the impression that this section was written based on DepEd's prescribed style guide?</t>
  </si>
  <si>
    <t>Did it leave you the impression that this section used appropriate grammar?</t>
  </si>
  <si>
    <t>Did it leave you the impression that the PIAs cover all activities mandated by DepEd policies (i.e. professional development for teachers)?</t>
  </si>
  <si>
    <t>Did it leave you the impression that this section used the correct DepEd logo and placement as indicated in the DepEd branding guidelines?</t>
  </si>
  <si>
    <t xml:space="preserve">Did it leave you the impression that the root causes identified in the SIP were derived using a root cuase methodology ? </t>
  </si>
  <si>
    <t>Did it leave you the impression that the PIAs were identified using the prescribed process and rubrics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</si>
</sst>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3409]mmmm\ dd\,\ yyyy;@"/>
  </numFmts>
  <fonts count="11"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ont>
    <font>
      <b/>
      <sz val="10"/>
      <color theme="1"/>
      <name val="Calibri"/>
      <family val="2"/>
      <scheme val="minor"/>
    </font>
    <font>
      <sz val="10"/>
      <color theme="1"/>
      <name val="Calibri"/>
      <family val="2"/>
      <scheme val="minor"/>
    </font>
    <font>
      <b/>
      <sz val="10"/>
      <color theme="0"/>
      <name val="Calibri"/>
      <family val="2"/>
      <scheme val="minor"/>
    </font>
    <font>
      <b/>
      <sz val="10"/>
      <color indexed="9"/>
      <name val="Calibri"/>
      <scheme val="minor"/>
    </font>
    <font>
      <sz val="1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D78"/>
        <bgColor indexed="64"/>
      </patternFill>
    </fill>
    <fill>
      <patternFill patternType="solid">
        <fgColor theme="4" tint="0.39997558519241921"/>
        <bgColor indexed="64"/>
      </patternFill>
    </fill>
    <fill>
      <patternFill patternType="solid">
        <fgColor theme="5"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cellStyleXfs>
  <cellXfs count="88">
    <xf numFmtId="0" fontId="0" fillId="0" borderId="0" xfId="0"/>
    <xf numFmtId="0" fontId="7" fillId="2" borderId="0" xfId="0" applyFont="1" applyFill="1"/>
    <xf numFmtId="0" fontId="7" fillId="2" borderId="0" xfId="0" applyFont="1" applyFill="1" applyAlignment="1">
      <alignment wrapText="1"/>
    </xf>
    <xf numFmtId="0" fontId="6" fillId="2" borderId="0" xfId="0" applyFont="1" applyFill="1" applyAlignment="1">
      <alignment horizontal="center" wrapText="1"/>
    </xf>
    <xf numFmtId="0" fontId="7" fillId="2" borderId="1" xfId="0" applyFont="1" applyFill="1" applyBorder="1" applyAlignment="1">
      <alignment wrapText="1"/>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164" fontId="7" fillId="2" borderId="1" xfId="0" applyNumberFormat="1" applyFont="1" applyFill="1" applyBorder="1" applyAlignment="1">
      <alignment horizontal="left"/>
    </xf>
    <xf numFmtId="0" fontId="7" fillId="2" borderId="0" xfId="0" applyFont="1" applyFill="1" applyAlignment="1">
      <alignment horizontal="left"/>
    </xf>
    <xf numFmtId="0" fontId="8" fillId="3" borderId="1" xfId="0" applyFont="1" applyFill="1" applyBorder="1" applyAlignment="1">
      <alignment horizontal="center"/>
    </xf>
    <xf numFmtId="164" fontId="7" fillId="2" borderId="1" xfId="0" applyNumberFormat="1" applyFont="1" applyFill="1" applyBorder="1" applyAlignment="1">
      <alignment horizontal="center"/>
    </xf>
    <xf numFmtId="0" fontId="7" fillId="2" borderId="1" xfId="0" applyFont="1" applyFill="1" applyBorder="1" applyAlignment="1">
      <alignment horizontal="left" indent="1"/>
    </xf>
    <xf numFmtId="0" fontId="9" fillId="3" borderId="1" xfId="0" applyFont="1" applyFill="1" applyBorder="1" applyAlignment="1">
      <alignment horizontal="center"/>
    </xf>
    <xf numFmtId="164" fontId="7" fillId="2" borderId="1" xfId="0" applyNumberFormat="1" applyFont="1" applyFill="1" applyBorder="1" applyAlignment="1">
      <alignment horizontal="center"/>
    </xf>
    <xf numFmtId="0" fontId="7" fillId="2" borderId="0" xfId="0" applyFont="1" applyFill="1" applyAlignment="1">
      <alignment horizontal="left"/>
    </xf>
    <xf numFmtId="0" fontId="6" fillId="2" borderId="0" xfId="0" applyFont="1" applyFill="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2" borderId="0" xfId="0" applyFont="1" applyFill="1" applyAlignment="1">
      <alignment horizontal="left" vertical="center"/>
    </xf>
    <xf numFmtId="0" fontId="6" fillId="2" borderId="0" xfId="0" applyFont="1" applyFill="1" applyAlignment="1">
      <alignment horizontal="left" wrapText="1"/>
    </xf>
    <xf numFmtId="0" fontId="7" fillId="2" borderId="1" xfId="0" applyFont="1" applyFill="1" applyBorder="1" applyAlignment="1">
      <alignment horizontal="left"/>
    </xf>
    <xf numFmtId="0" fontId="7" fillId="2" borderId="1" xfId="0" applyFont="1" applyFill="1" applyBorder="1" applyAlignment="1">
      <alignment horizontal="left" vertical="center" indent="1"/>
    </xf>
    <xf numFmtId="164" fontId="7" fillId="2" borderId="1" xfId="0" applyNumberFormat="1" applyFont="1" applyFill="1" applyBorder="1" applyAlignment="1">
      <alignment horizontal="center" vertical="center" wrapText="1"/>
    </xf>
    <xf numFmtId="0" fontId="6" fillId="2" borderId="0" xfId="0" applyFont="1" applyFill="1" applyAlignment="1">
      <alignment horizontal="left" vertical="center" wrapText="1" indent="1"/>
    </xf>
    <xf numFmtId="0" fontId="7" fillId="2" borderId="1" xfId="0" applyFont="1" applyFill="1" applyBorder="1" applyAlignment="1">
      <alignment horizontal="left" vertical="center" indent="2"/>
    </xf>
    <xf numFmtId="0" fontId="7" fillId="2" borderId="0" xfId="0" applyFont="1" applyFill="1" applyAlignment="1">
      <alignment horizontal="left" vertical="center" indent="1"/>
    </xf>
    <xf numFmtId="164" fontId="7" fillId="5" borderId="1" xfId="0" applyNumberFormat="1" applyFont="1" applyFill="1" applyBorder="1" applyAlignment="1">
      <alignment horizontal="center" vertical="center" wrapText="1"/>
    </xf>
    <xf numFmtId="0" fontId="7" fillId="5" borderId="1" xfId="0" applyFont="1" applyFill="1" applyBorder="1" applyAlignment="1">
      <alignment horizontal="left"/>
    </xf>
    <xf numFmtId="0" fontId="7" fillId="2" borderId="1" xfId="0" applyFont="1" applyFill="1" applyBorder="1" applyAlignment="1">
      <alignment horizontal="left" wrapText="1" indent="2"/>
    </xf>
    <xf numFmtId="0" fontId="6" fillId="4" borderId="1" xfId="0" applyFont="1" applyFill="1" applyBorder="1" applyAlignment="1">
      <alignment wrapText="1"/>
    </xf>
    <xf numFmtId="164" fontId="6" fillId="4" borderId="1" xfId="0" applyNumberFormat="1" applyFont="1" applyFill="1" applyBorder="1" applyAlignment="1">
      <alignment horizontal="center" wrapText="1"/>
    </xf>
    <xf numFmtId="0" fontId="7" fillId="5" borderId="1" xfId="0" applyFont="1" applyFill="1" applyBorder="1" applyAlignment="1">
      <alignment horizontal="center" vertical="center" wrapText="1"/>
    </xf>
    <xf numFmtId="164" fontId="7" fillId="6" borderId="1" xfId="0" applyNumberFormat="1" applyFont="1" applyFill="1" applyBorder="1" applyAlignment="1">
      <alignment horizontal="center"/>
    </xf>
    <xf numFmtId="164" fontId="10" fillId="7" borderId="1" xfId="0" applyNumberFormat="1" applyFont="1" applyFill="1" applyBorder="1" applyAlignment="1">
      <alignment horizontal="center"/>
    </xf>
    <xf numFmtId="0" fontId="7" fillId="2" borderId="1" xfId="0" applyFont="1" applyFill="1" applyBorder="1" applyAlignment="1">
      <alignment horizontal="left" vertical="center" indent="4"/>
    </xf>
    <xf numFmtId="0" fontId="8" fillId="3" borderId="1" xfId="0" applyFont="1" applyFill="1" applyBorder="1" applyAlignment="1">
      <alignment horizontal="center"/>
    </xf>
    <xf numFmtId="0" fontId="7" fillId="2" borderId="0" xfId="0" applyFont="1" applyFill="1" applyAlignment="1">
      <alignment horizontal="left"/>
    </xf>
    <xf numFmtId="164" fontId="7" fillId="2" borderId="1" xfId="0" applyNumberFormat="1" applyFont="1" applyFill="1" applyBorder="1" applyAlignment="1">
      <alignment horizontal="center"/>
    </xf>
    <xf numFmtId="0" fontId="7" fillId="2" borderId="1" xfId="0" applyFont="1" applyFill="1" applyBorder="1" applyAlignment="1">
      <alignment horizontal="left" wrapText="1" indent="3"/>
    </xf>
    <xf numFmtId="0" fontId="7" fillId="2" borderId="0" xfId="0" applyFont="1" applyFill="1" applyAlignment="1">
      <alignment horizontal="left"/>
    </xf>
    <xf numFmtId="164" fontId="7" fillId="2" borderId="1" xfId="0" applyNumberFormat="1"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xf>
    <xf numFmtId="164" fontId="7" fillId="2" borderId="0" xfId="0" applyNumberFormat="1" applyFont="1" applyFill="1" applyBorder="1" applyAlignment="1">
      <alignment horizontal="center"/>
    </xf>
    <xf numFmtId="9" fontId="7" fillId="2" borderId="1" xfId="16" applyFont="1" applyFill="1" applyBorder="1" applyAlignment="1">
      <alignment horizontal="center"/>
    </xf>
    <xf numFmtId="0" fontId="7" fillId="2" borderId="1" xfId="0" applyFont="1" applyFill="1" applyBorder="1"/>
    <xf numFmtId="0" fontId="7" fillId="2" borderId="0" xfId="0" applyFont="1" applyFill="1" applyAlignment="1">
      <alignment horizontal="left" vertical="top" wrapText="1"/>
    </xf>
    <xf numFmtId="0" fontId="7" fillId="2" borderId="1" xfId="0" applyFont="1" applyFill="1" applyBorder="1" applyAlignment="1">
      <alignment horizontal="left" vertical="center" wrapText="1" indent="2"/>
    </xf>
    <xf numFmtId="0" fontId="7" fillId="0"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left" vertical="top" wrapText="1" indent="2"/>
    </xf>
    <xf numFmtId="0" fontId="7" fillId="2" borderId="1" xfId="0" applyFont="1" applyFill="1" applyBorder="1" applyAlignment="1">
      <alignment horizontal="left" vertical="center" wrapText="1" indent="4"/>
    </xf>
    <xf numFmtId="0" fontId="7" fillId="2" borderId="1" xfId="0" applyFont="1" applyFill="1" applyBorder="1" applyAlignment="1">
      <alignment horizontal="left" vertical="top" wrapText="1" indent="4"/>
    </xf>
    <xf numFmtId="0" fontId="7" fillId="2" borderId="1" xfId="0" applyFont="1" applyFill="1" applyBorder="1" applyAlignment="1">
      <alignment horizontal="left" vertical="center" wrapText="1"/>
    </xf>
    <xf numFmtId="0" fontId="7" fillId="2" borderId="1" xfId="0" quotePrefix="1" applyFont="1" applyFill="1" applyBorder="1" applyAlignment="1">
      <alignment horizontal="left" vertical="center" wrapText="1" indent="4"/>
    </xf>
    <xf numFmtId="164"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xf>
    <xf numFmtId="0" fontId="7" fillId="2" borderId="1" xfId="0" applyFont="1" applyFill="1" applyBorder="1" applyAlignment="1">
      <alignment horizontal="left" vertical="top"/>
    </xf>
    <xf numFmtId="164" fontId="7" fillId="5" borderId="1" xfId="0" applyNumberFormat="1" applyFont="1" applyFill="1" applyBorder="1" applyAlignment="1">
      <alignment horizontal="center" vertical="top" wrapText="1"/>
    </xf>
    <xf numFmtId="0" fontId="7" fillId="5" borderId="1" xfId="0" applyFont="1" applyFill="1" applyBorder="1" applyAlignment="1">
      <alignment horizontal="left" vertical="top"/>
    </xf>
    <xf numFmtId="0" fontId="7" fillId="2" borderId="0" xfId="0" applyFont="1" applyFill="1" applyAlignment="1">
      <alignment vertical="top"/>
    </xf>
    <xf numFmtId="0" fontId="7" fillId="5" borderId="1" xfId="0" applyFont="1" applyFill="1" applyBorder="1" applyAlignment="1">
      <alignment horizontal="center" vertical="top" wrapText="1"/>
    </xf>
    <xf numFmtId="0" fontId="7" fillId="2" borderId="1" xfId="0" applyFont="1" applyFill="1" applyBorder="1" applyAlignment="1">
      <alignment horizontal="left" wrapText="1"/>
    </xf>
    <xf numFmtId="164" fontId="7" fillId="5" borderId="1" xfId="0" applyNumberFormat="1" applyFont="1" applyFill="1" applyBorder="1" applyAlignment="1">
      <alignment horizontal="center" wrapText="1"/>
    </xf>
    <xf numFmtId="0" fontId="7" fillId="2" borderId="0" xfId="0" applyFont="1" applyFill="1" applyAlignment="1"/>
    <xf numFmtId="0" fontId="7" fillId="2" borderId="0" xfId="0" applyFont="1" applyFill="1" applyAlignment="1">
      <alignment horizontal="center" vertical="top"/>
    </xf>
    <xf numFmtId="0" fontId="7" fillId="2" borderId="0" xfId="0" applyFont="1" applyFill="1" applyAlignment="1">
      <alignment horizontal="left" vertical="top" wrapText="1"/>
    </xf>
    <xf numFmtId="0" fontId="7" fillId="2" borderId="0" xfId="0" applyFont="1" applyFill="1" applyAlignment="1">
      <alignment horizontal="left"/>
    </xf>
    <xf numFmtId="165" fontId="7" fillId="2" borderId="5" xfId="0" applyNumberFormat="1" applyFont="1" applyFill="1" applyBorder="1" applyAlignment="1">
      <alignment horizontal="center"/>
    </xf>
    <xf numFmtId="0" fontId="7" fillId="2" borderId="5" xfId="0" applyFont="1" applyFill="1" applyBorder="1" applyAlignment="1">
      <alignment horizontal="center"/>
    </xf>
    <xf numFmtId="0" fontId="2" fillId="2" borderId="0" xfId="0" applyFont="1" applyFill="1" applyAlignment="1">
      <alignment horizontal="center" wrapText="1"/>
    </xf>
    <xf numFmtId="0" fontId="8" fillId="3" borderId="1" xfId="0" applyFont="1" applyFill="1" applyBorder="1" applyAlignment="1">
      <alignment horizontal="center" wrapText="1"/>
    </xf>
    <xf numFmtId="0" fontId="6" fillId="4" borderId="2" xfId="0" applyFont="1" applyFill="1" applyBorder="1" applyAlignment="1">
      <alignment horizontal="left" wrapText="1"/>
    </xf>
    <xf numFmtId="0" fontId="6" fillId="4" borderId="4" xfId="0" applyFont="1" applyFill="1" applyBorder="1" applyAlignment="1">
      <alignment horizontal="left" wrapText="1"/>
    </xf>
    <xf numFmtId="0" fontId="9" fillId="3" borderId="2" xfId="0" applyFont="1" applyFill="1" applyBorder="1" applyAlignment="1">
      <alignment horizontal="center" wrapText="1"/>
    </xf>
    <xf numFmtId="0" fontId="9" fillId="3" borderId="4" xfId="0" applyFont="1" applyFill="1" applyBorder="1" applyAlignment="1">
      <alignment horizontal="center" wrapText="1"/>
    </xf>
    <xf numFmtId="0" fontId="6" fillId="4" borderId="1" xfId="0" applyFont="1" applyFill="1" applyBorder="1" applyAlignment="1">
      <alignment horizontal="left" wrapText="1"/>
    </xf>
    <xf numFmtId="0" fontId="9" fillId="3" borderId="1" xfId="0" applyFont="1" applyFill="1" applyBorder="1" applyAlignment="1">
      <alignment horizont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164" fontId="7" fillId="2" borderId="1" xfId="0" applyNumberFormat="1" applyFont="1" applyFill="1" applyBorder="1" applyAlignment="1">
      <alignment horizont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vertical="center"/>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 2" xfId="15"/>
    <cellStyle name="Percent" xfId="16" builtinId="5"/>
  </cellStyles>
  <dxfs count="0"/>
  <tableStyles count="0" defaultTableStyle="TableStyleMedium9" defaultPivotStyle="PivotStyleMedium7"/>
  <colors>
    <mruColors>
      <color rgb="FFFFFD7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BEST_ricky\Google%20Drive\Lozari\Ricky\RBICS\TIEZA\QAE%20Guidance%20Questionnaire%20for%20NSO%20Projects%20-%20August%204,%202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Weights 1 to 3"/>
      <sheetName val="Weights 4 to 7"/>
      <sheetName val="Weights 8 to 10"/>
      <sheetName val="1.0"/>
      <sheetName val="2.0"/>
      <sheetName val="3.0"/>
      <sheetName val="4.0"/>
      <sheetName val="5.0"/>
      <sheetName val="6.0"/>
      <sheetName val="7.0"/>
      <sheetName val="8.0"/>
      <sheetName val="9.0"/>
      <sheetName val="10.0"/>
      <sheetName val="Details Sheet"/>
      <sheetName val="WR1"/>
      <sheetName val="WR2"/>
      <sheetName val="WR3"/>
      <sheetName val="Summary"/>
    </sheetNames>
    <sheetDataSet>
      <sheetData sheetId="0">
        <row r="5">
          <cell r="F5" t="str">
            <v>Clear</v>
          </cell>
        </row>
      </sheetData>
      <sheetData sheetId="1">
        <row r="5">
          <cell r="P5">
            <v>10</v>
          </cell>
        </row>
        <row r="6">
          <cell r="P6">
            <v>10</v>
          </cell>
        </row>
        <row r="7">
          <cell r="P7">
            <v>10</v>
          </cell>
        </row>
        <row r="8">
          <cell r="P8">
            <v>10</v>
          </cell>
        </row>
        <row r="9">
          <cell r="P9">
            <v>10</v>
          </cell>
        </row>
        <row r="10">
          <cell r="P10">
            <v>10</v>
          </cell>
        </row>
        <row r="11">
          <cell r="P11">
            <v>10</v>
          </cell>
        </row>
        <row r="12">
          <cell r="P12">
            <v>10</v>
          </cell>
        </row>
        <row r="13">
          <cell r="P13">
            <v>10</v>
          </cell>
        </row>
        <row r="14">
          <cell r="P14">
            <v>10</v>
          </cell>
        </row>
        <row r="29">
          <cell r="M29">
            <v>50</v>
          </cell>
        </row>
        <row r="31">
          <cell r="M31">
            <v>50</v>
          </cell>
        </row>
        <row r="42">
          <cell r="J42">
            <v>16.666666666666668</v>
          </cell>
        </row>
        <row r="43">
          <cell r="J43">
            <v>16.666666666666668</v>
          </cell>
        </row>
        <row r="44">
          <cell r="J44">
            <v>16.666666666666668</v>
          </cell>
        </row>
        <row r="45">
          <cell r="J45">
            <v>16.666666666666668</v>
          </cell>
        </row>
        <row r="46">
          <cell r="J46">
            <v>16.666666666666668</v>
          </cell>
        </row>
        <row r="47">
          <cell r="J47">
            <v>16.666666666666668</v>
          </cell>
        </row>
        <row r="58">
          <cell r="J58">
            <v>25</v>
          </cell>
        </row>
        <row r="59">
          <cell r="J59">
            <v>25</v>
          </cell>
        </row>
        <row r="60">
          <cell r="J60">
            <v>25</v>
          </cell>
        </row>
        <row r="61">
          <cell r="J61">
            <v>25</v>
          </cell>
        </row>
        <row r="75">
          <cell r="M75">
            <v>33.333333333333336</v>
          </cell>
        </row>
        <row r="78">
          <cell r="M78">
            <v>33.333333333333336</v>
          </cell>
        </row>
        <row r="81">
          <cell r="M81">
            <v>33.333333333333336</v>
          </cell>
        </row>
        <row r="94">
          <cell r="J94">
            <v>33.333333333333336</v>
          </cell>
        </row>
        <row r="95">
          <cell r="J95">
            <v>33.333333333333336</v>
          </cell>
        </row>
        <row r="96">
          <cell r="J96">
            <v>33.333333333333336</v>
          </cell>
        </row>
        <row r="108">
          <cell r="J108">
            <v>33.333333333333336</v>
          </cell>
        </row>
        <row r="110">
          <cell r="J110">
            <v>33.333333333333336</v>
          </cell>
        </row>
        <row r="112">
          <cell r="J112">
            <v>33.333333333333336</v>
          </cell>
        </row>
        <row r="129">
          <cell r="J129">
            <v>33.333333333333336</v>
          </cell>
        </row>
        <row r="130">
          <cell r="J130">
            <v>33.333333333333336</v>
          </cell>
        </row>
        <row r="131">
          <cell r="J131">
            <v>33.333333333333336</v>
          </cell>
        </row>
        <row r="145">
          <cell r="M145">
            <v>20</v>
          </cell>
        </row>
        <row r="148">
          <cell r="M148">
            <v>20</v>
          </cell>
        </row>
        <row r="152">
          <cell r="M152">
            <v>20</v>
          </cell>
        </row>
        <row r="156">
          <cell r="M156">
            <v>20</v>
          </cell>
        </row>
        <row r="163">
          <cell r="M163">
            <v>20</v>
          </cell>
        </row>
        <row r="175">
          <cell r="J175">
            <v>50</v>
          </cell>
        </row>
        <row r="176">
          <cell r="J176">
            <v>50</v>
          </cell>
        </row>
        <row r="192">
          <cell r="J192">
            <v>25</v>
          </cell>
        </row>
        <row r="193">
          <cell r="J193">
            <v>25</v>
          </cell>
        </row>
        <row r="194">
          <cell r="J194">
            <v>25</v>
          </cell>
        </row>
        <row r="195">
          <cell r="J195">
            <v>25</v>
          </cell>
        </row>
        <row r="208">
          <cell r="J208">
            <v>33.333333333333336</v>
          </cell>
        </row>
        <row r="209">
          <cell r="J209">
            <v>33.333333333333336</v>
          </cell>
        </row>
        <row r="210">
          <cell r="J210">
            <v>33.333333333333336</v>
          </cell>
        </row>
        <row r="229">
          <cell r="J229">
            <v>50</v>
          </cell>
        </row>
        <row r="232">
          <cell r="J232">
            <v>50</v>
          </cell>
        </row>
      </sheetData>
      <sheetData sheetId="2">
        <row r="6">
          <cell r="M6">
            <v>20</v>
          </cell>
        </row>
        <row r="9">
          <cell r="M9">
            <v>20</v>
          </cell>
        </row>
        <row r="13">
          <cell r="M13">
            <v>20</v>
          </cell>
        </row>
        <row r="16">
          <cell r="M16">
            <v>20</v>
          </cell>
        </row>
        <row r="19">
          <cell r="M19">
            <v>20</v>
          </cell>
        </row>
        <row r="34">
          <cell r="M34">
            <v>33.333333333333336</v>
          </cell>
        </row>
        <row r="36">
          <cell r="M36">
            <v>33.333333333333336</v>
          </cell>
        </row>
        <row r="38">
          <cell r="M38">
            <v>33.333333333333336</v>
          </cell>
        </row>
        <row r="49">
          <cell r="J49">
            <v>50</v>
          </cell>
        </row>
        <row r="53">
          <cell r="J53">
            <v>50</v>
          </cell>
        </row>
        <row r="66">
          <cell r="J66">
            <v>50</v>
          </cell>
        </row>
        <row r="70">
          <cell r="J70">
            <v>50</v>
          </cell>
        </row>
        <row r="82">
          <cell r="J82">
            <v>50</v>
          </cell>
        </row>
        <row r="85">
          <cell r="J85">
            <v>50</v>
          </cell>
        </row>
        <row r="98">
          <cell r="G98">
            <v>33.333333333333336</v>
          </cell>
        </row>
        <row r="99">
          <cell r="G99">
            <v>33.333333333333336</v>
          </cell>
        </row>
        <row r="100">
          <cell r="G100">
            <v>33.333333333333336</v>
          </cell>
        </row>
        <row r="114">
          <cell r="G114">
            <v>25</v>
          </cell>
        </row>
        <row r="117">
          <cell r="G117">
            <v>25</v>
          </cell>
        </row>
        <row r="118">
          <cell r="G118">
            <v>25</v>
          </cell>
        </row>
        <row r="119">
          <cell r="G119">
            <v>25</v>
          </cell>
        </row>
        <row r="139">
          <cell r="G139">
            <v>25</v>
          </cell>
        </row>
        <row r="142">
          <cell r="G142">
            <v>25</v>
          </cell>
        </row>
        <row r="146">
          <cell r="G146">
            <v>25</v>
          </cell>
        </row>
        <row r="147">
          <cell r="G147">
            <v>25</v>
          </cell>
        </row>
        <row r="168">
          <cell r="M168">
            <v>50</v>
          </cell>
        </row>
        <row r="171">
          <cell r="M171">
            <v>50</v>
          </cell>
        </row>
        <row r="191">
          <cell r="J191">
            <v>25</v>
          </cell>
        </row>
        <row r="193">
          <cell r="J193">
            <v>25</v>
          </cell>
        </row>
        <row r="196">
          <cell r="J196">
            <v>25</v>
          </cell>
        </row>
        <row r="198">
          <cell r="J198">
            <v>25</v>
          </cell>
        </row>
        <row r="211">
          <cell r="J211">
            <v>25</v>
          </cell>
        </row>
        <row r="215">
          <cell r="J215">
            <v>25</v>
          </cell>
        </row>
        <row r="221">
          <cell r="J221">
            <v>25</v>
          </cell>
        </row>
        <row r="225">
          <cell r="J225">
            <v>25</v>
          </cell>
        </row>
        <row r="234">
          <cell r="M234">
            <v>25</v>
          </cell>
        </row>
        <row r="237">
          <cell r="M237">
            <v>25</v>
          </cell>
        </row>
        <row r="240">
          <cell r="M240">
            <v>25</v>
          </cell>
        </row>
        <row r="244">
          <cell r="M244">
            <v>25</v>
          </cell>
        </row>
        <row r="271">
          <cell r="J271">
            <v>16.666666666666668</v>
          </cell>
        </row>
        <row r="272">
          <cell r="J272">
            <v>16.666666666666668</v>
          </cell>
        </row>
        <row r="273">
          <cell r="J273">
            <v>16.666666666666668</v>
          </cell>
        </row>
        <row r="274">
          <cell r="J274">
            <v>16.666666666666668</v>
          </cell>
        </row>
        <row r="275">
          <cell r="J275">
            <v>16.666666666666668</v>
          </cell>
        </row>
        <row r="276">
          <cell r="J276">
            <v>16.666666666666668</v>
          </cell>
        </row>
        <row r="289">
          <cell r="J289">
            <v>25</v>
          </cell>
        </row>
        <row r="290">
          <cell r="J290">
            <v>25</v>
          </cell>
        </row>
        <row r="291">
          <cell r="J291">
            <v>25</v>
          </cell>
        </row>
        <row r="292">
          <cell r="J292">
            <v>25</v>
          </cell>
        </row>
      </sheetData>
      <sheetData sheetId="3">
        <row r="6">
          <cell r="M6">
            <v>50</v>
          </cell>
        </row>
        <row r="8">
          <cell r="M8">
            <v>50</v>
          </cell>
        </row>
        <row r="20">
          <cell r="J20">
            <v>33.333333333333336</v>
          </cell>
        </row>
        <row r="22">
          <cell r="J22">
            <v>33.333333333333336</v>
          </cell>
        </row>
        <row r="24">
          <cell r="J24">
            <v>33.333333333333336</v>
          </cell>
        </row>
        <row r="35">
          <cell r="J35">
            <v>25</v>
          </cell>
        </row>
        <row r="38">
          <cell r="J38">
            <v>25</v>
          </cell>
        </row>
        <row r="41">
          <cell r="J41">
            <v>25</v>
          </cell>
        </row>
        <row r="43">
          <cell r="J43">
            <v>25</v>
          </cell>
        </row>
        <row r="58">
          <cell r="M58">
            <v>50</v>
          </cell>
        </row>
        <row r="60">
          <cell r="M60">
            <v>50</v>
          </cell>
        </row>
        <row r="72">
          <cell r="J72">
            <v>16.666666666666668</v>
          </cell>
        </row>
        <row r="75">
          <cell r="J75">
            <v>16.666666666666668</v>
          </cell>
        </row>
        <row r="78">
          <cell r="J78">
            <v>16.666666666666668</v>
          </cell>
        </row>
        <row r="80">
          <cell r="J80">
            <v>16.666666666666668</v>
          </cell>
        </row>
        <row r="82">
          <cell r="J82">
            <v>16.666666666666668</v>
          </cell>
        </row>
        <row r="84">
          <cell r="J84">
            <v>16.666666666666668</v>
          </cell>
        </row>
        <row r="96">
          <cell r="J96">
            <v>25</v>
          </cell>
        </row>
        <row r="100">
          <cell r="J100">
            <v>25</v>
          </cell>
        </row>
        <row r="103">
          <cell r="J103">
            <v>25</v>
          </cell>
        </row>
        <row r="105">
          <cell r="J105">
            <v>25</v>
          </cell>
        </row>
        <row r="130">
          <cell r="M130">
            <v>20</v>
          </cell>
        </row>
        <row r="132">
          <cell r="M132">
            <v>20</v>
          </cell>
        </row>
        <row r="134">
          <cell r="M134">
            <v>20</v>
          </cell>
        </row>
        <row r="136">
          <cell r="M136">
            <v>20</v>
          </cell>
        </row>
        <row r="138">
          <cell r="M138">
            <v>20</v>
          </cell>
        </row>
        <row r="149">
          <cell r="J149">
            <v>50</v>
          </cell>
        </row>
        <row r="151">
          <cell r="J151">
            <v>50</v>
          </cell>
        </row>
        <row r="162">
          <cell r="G162">
            <v>16.666666666666668</v>
          </cell>
        </row>
        <row r="163">
          <cell r="G163">
            <v>16.666666666666668</v>
          </cell>
        </row>
        <row r="164">
          <cell r="G164">
            <v>16.666666666666668</v>
          </cell>
        </row>
        <row r="165">
          <cell r="G165">
            <v>16.666666666666668</v>
          </cell>
        </row>
        <row r="166">
          <cell r="G166">
            <v>16.666666666666668</v>
          </cell>
        </row>
        <row r="167">
          <cell r="G167">
            <v>16.666666666666668</v>
          </cell>
        </row>
        <row r="178">
          <cell r="G178">
            <v>25</v>
          </cell>
        </row>
        <row r="179">
          <cell r="G179">
            <v>25</v>
          </cell>
        </row>
        <row r="180">
          <cell r="G180">
            <v>25</v>
          </cell>
        </row>
        <row r="181">
          <cell r="G181">
            <v>25</v>
          </cell>
        </row>
      </sheetData>
      <sheetData sheetId="4"/>
      <sheetData sheetId="5"/>
      <sheetData sheetId="6"/>
      <sheetData sheetId="7"/>
      <sheetData sheetId="8"/>
      <sheetData sheetId="9"/>
      <sheetData sheetId="10"/>
      <sheetData sheetId="11"/>
      <sheetData sheetId="12"/>
      <sheetData sheetId="13"/>
      <sheetData sheetId="14">
        <row r="4">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Clear</v>
          </cell>
        </row>
        <row r="6">
          <cell r="A6">
            <v>7186</v>
          </cell>
        </row>
        <row r="7">
          <cell r="A7">
            <v>7274</v>
          </cell>
        </row>
        <row r="8">
          <cell r="A8">
            <v>7278</v>
          </cell>
        </row>
        <row r="9">
          <cell r="A9">
            <v>7280</v>
          </cell>
        </row>
        <row r="10">
          <cell r="A10">
            <v>7281</v>
          </cell>
        </row>
        <row r="11">
          <cell r="A11">
            <v>7282</v>
          </cell>
        </row>
        <row r="12">
          <cell r="A12">
            <v>7283</v>
          </cell>
        </row>
        <row r="13">
          <cell r="A13">
            <v>7285</v>
          </cell>
        </row>
        <row r="14">
          <cell r="A14">
            <v>7288</v>
          </cell>
        </row>
        <row r="15">
          <cell r="A15">
            <v>7290</v>
          </cell>
        </row>
        <row r="16">
          <cell r="A16">
            <v>7297</v>
          </cell>
        </row>
        <row r="17">
          <cell r="A17">
            <v>7299</v>
          </cell>
        </row>
        <row r="18">
          <cell r="A18">
            <v>7302</v>
          </cell>
        </row>
        <row r="19">
          <cell r="A19">
            <v>7303</v>
          </cell>
        </row>
      </sheetData>
      <sheetData sheetId="15"/>
      <sheetData sheetId="16"/>
      <sheetData sheetId="17">
        <row r="101">
          <cell r="H101">
            <v>0</v>
          </cell>
        </row>
        <row r="132">
          <cell r="H132">
            <v>0</v>
          </cell>
        </row>
        <row r="159">
          <cell r="H159">
            <v>0</v>
          </cell>
        </row>
      </sheetData>
      <sheetData sheetId="18">
        <row r="2">
          <cell r="B2"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zoomScale="160" zoomScaleNormal="160" zoomScalePageLayoutView="150" workbookViewId="0">
      <selection activeCell="A11" sqref="A11"/>
    </sheetView>
  </sheetViews>
  <sheetFormatPr defaultColWidth="10.875" defaultRowHeight="12.75" x14ac:dyDescent="0.2"/>
  <cols>
    <col min="1" max="1" width="1.375" style="1" customWidth="1"/>
    <col min="2" max="2" width="5.5" style="39" customWidth="1"/>
    <col min="3" max="3" width="29.25" style="1" customWidth="1"/>
    <col min="4" max="6" width="15.875" style="1" customWidth="1"/>
    <col min="7" max="16384" width="10.875" style="1"/>
  </cols>
  <sheetData>
    <row r="1" spans="2:6" ht="15.95" customHeight="1" x14ac:dyDescent="0.25">
      <c r="B1" s="70" t="s">
        <v>4</v>
      </c>
      <c r="C1" s="70"/>
      <c r="D1" s="70"/>
      <c r="E1" s="70"/>
      <c r="F1" s="70"/>
    </row>
    <row r="2" spans="2:6" ht="15.95" customHeight="1" x14ac:dyDescent="0.25">
      <c r="B2" s="70" t="s">
        <v>26</v>
      </c>
      <c r="C2" s="70"/>
      <c r="D2" s="70"/>
      <c r="E2" s="70"/>
      <c r="F2" s="70"/>
    </row>
    <row r="4" spans="2:6" x14ac:dyDescent="0.2">
      <c r="B4" s="39" t="s">
        <v>36</v>
      </c>
      <c r="D4" s="69"/>
      <c r="E4" s="69"/>
      <c r="F4" s="69"/>
    </row>
    <row r="5" spans="2:6" x14ac:dyDescent="0.2">
      <c r="B5" s="67" t="s">
        <v>35</v>
      </c>
      <c r="C5" s="67"/>
      <c r="D5" s="69"/>
      <c r="E5" s="69"/>
      <c r="F5" s="69"/>
    </row>
    <row r="6" spans="2:6" x14ac:dyDescent="0.2">
      <c r="B6" s="67" t="s">
        <v>37</v>
      </c>
      <c r="C6" s="67"/>
      <c r="D6" s="69"/>
      <c r="E6" s="69"/>
      <c r="F6" s="69"/>
    </row>
    <row r="7" spans="2:6" x14ac:dyDescent="0.2">
      <c r="B7" s="67" t="s">
        <v>38</v>
      </c>
      <c r="C7" s="67"/>
      <c r="D7" s="69"/>
      <c r="E7" s="69"/>
      <c r="F7" s="69"/>
    </row>
    <row r="8" spans="2:6" x14ac:dyDescent="0.2">
      <c r="B8" s="67" t="s">
        <v>39</v>
      </c>
      <c r="C8" s="67"/>
      <c r="D8" s="69"/>
      <c r="E8" s="69"/>
      <c r="F8" s="69"/>
    </row>
    <row r="9" spans="2:6" x14ac:dyDescent="0.2">
      <c r="B9" s="67" t="s">
        <v>40</v>
      </c>
      <c r="C9" s="67"/>
      <c r="D9" s="68"/>
      <c r="E9" s="68"/>
      <c r="F9" s="68"/>
    </row>
    <row r="10" spans="2:6" x14ac:dyDescent="0.2">
      <c r="B10" s="67" t="s">
        <v>41</v>
      </c>
      <c r="C10" s="67"/>
      <c r="D10" s="68"/>
      <c r="E10" s="68"/>
      <c r="F10" s="68"/>
    </row>
    <row r="12" spans="2:6" ht="14.1" customHeight="1" x14ac:dyDescent="0.2">
      <c r="B12" s="66" t="s">
        <v>91</v>
      </c>
      <c r="C12" s="66"/>
      <c r="D12" s="66"/>
      <c r="E12" s="66"/>
      <c r="F12" s="66"/>
    </row>
    <row r="13" spans="2:6" x14ac:dyDescent="0.2">
      <c r="B13" s="66"/>
      <c r="C13" s="66"/>
      <c r="D13" s="66"/>
      <c r="E13" s="66"/>
      <c r="F13" s="66"/>
    </row>
    <row r="14" spans="2:6" x14ac:dyDescent="0.2">
      <c r="B14" s="66"/>
      <c r="C14" s="66"/>
      <c r="D14" s="66"/>
      <c r="E14" s="66"/>
      <c r="F14" s="66"/>
    </row>
    <row r="15" spans="2:6" x14ac:dyDescent="0.2">
      <c r="B15" s="66"/>
      <c r="C15" s="66"/>
      <c r="D15" s="66"/>
      <c r="E15" s="66"/>
      <c r="F15" s="66"/>
    </row>
    <row r="16" spans="2:6" x14ac:dyDescent="0.2">
      <c r="B16" s="66"/>
      <c r="C16" s="66"/>
      <c r="D16" s="66"/>
      <c r="E16" s="66"/>
      <c r="F16" s="66"/>
    </row>
    <row r="17" spans="2:6" x14ac:dyDescent="0.2">
      <c r="B17" s="42" t="s">
        <v>102</v>
      </c>
      <c r="C17" s="42" t="s">
        <v>105</v>
      </c>
      <c r="D17" s="46"/>
      <c r="E17" s="46"/>
      <c r="F17" s="46"/>
    </row>
    <row r="18" spans="2:6" x14ac:dyDescent="0.2">
      <c r="B18" s="56">
        <v>1</v>
      </c>
      <c r="C18" s="56" t="s">
        <v>103</v>
      </c>
    </row>
    <row r="19" spans="2:6" x14ac:dyDescent="0.2">
      <c r="B19" s="56">
        <v>0</v>
      </c>
      <c r="C19" s="56" t="s">
        <v>104</v>
      </c>
    </row>
    <row r="20" spans="2:6" x14ac:dyDescent="0.2">
      <c r="B20" s="56" t="s">
        <v>92</v>
      </c>
      <c r="C20" s="56" t="s">
        <v>101</v>
      </c>
    </row>
  </sheetData>
  <mergeCells count="16">
    <mergeCell ref="B6:C6"/>
    <mergeCell ref="D6:F6"/>
    <mergeCell ref="B1:F1"/>
    <mergeCell ref="B2:F2"/>
    <mergeCell ref="D4:F4"/>
    <mergeCell ref="B5:C5"/>
    <mergeCell ref="D5:F5"/>
    <mergeCell ref="B12:F16"/>
    <mergeCell ref="B10:C10"/>
    <mergeCell ref="D10:F10"/>
    <mergeCell ref="B7:C7"/>
    <mergeCell ref="D7:F7"/>
    <mergeCell ref="B8:C8"/>
    <mergeCell ref="D8:F8"/>
    <mergeCell ref="B9:C9"/>
    <mergeCell ref="D9:F9"/>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zoomScaleNormal="100" zoomScalePageLayoutView="150" workbookViewId="0">
      <selection activeCell="B1" sqref="B1:E1"/>
    </sheetView>
  </sheetViews>
  <sheetFormatPr defaultColWidth="10.875" defaultRowHeight="12.75" x14ac:dyDescent="0.2"/>
  <cols>
    <col min="1" max="1" width="1.375" style="1" customWidth="1"/>
    <col min="2" max="2" width="10.875" style="5" customWidth="1"/>
    <col min="3" max="3" width="48.75" style="2" customWidth="1"/>
    <col min="4" max="4" width="8.125" style="6" customWidth="1"/>
    <col min="5" max="5" width="21.5" style="36" customWidth="1"/>
    <col min="6" max="16384" width="10.875" style="1"/>
  </cols>
  <sheetData>
    <row r="1" spans="2:5" ht="15.95" customHeight="1" x14ac:dyDescent="0.25">
      <c r="B1" s="70" t="s">
        <v>4</v>
      </c>
      <c r="C1" s="70"/>
      <c r="D1" s="70"/>
      <c r="E1" s="70"/>
    </row>
    <row r="2" spans="2:5" ht="15.95" customHeight="1" x14ac:dyDescent="0.25">
      <c r="B2" s="70" t="s">
        <v>26</v>
      </c>
      <c r="C2" s="70"/>
      <c r="D2" s="70"/>
      <c r="E2" s="70"/>
    </row>
    <row r="3" spans="2:5" x14ac:dyDescent="0.2">
      <c r="B3" s="3"/>
      <c r="C3" s="3"/>
      <c r="D3" s="15"/>
      <c r="E3" s="19"/>
    </row>
    <row r="4" spans="2:5" x14ac:dyDescent="0.2">
      <c r="B4" s="71" t="s">
        <v>46</v>
      </c>
      <c r="C4" s="71"/>
      <c r="D4" s="16" t="s">
        <v>44</v>
      </c>
      <c r="E4" s="35" t="s">
        <v>0</v>
      </c>
    </row>
    <row r="5" spans="2:5" ht="14.1" customHeight="1" x14ac:dyDescent="0.2">
      <c r="B5" s="72" t="s">
        <v>43</v>
      </c>
      <c r="C5" s="73"/>
      <c r="D5" s="30"/>
      <c r="E5" s="29"/>
    </row>
    <row r="6" spans="2:5" x14ac:dyDescent="0.2">
      <c r="B6" s="21">
        <v>1</v>
      </c>
      <c r="C6" s="4" t="s">
        <v>45</v>
      </c>
      <c r="D6" s="31"/>
      <c r="E6" s="27"/>
    </row>
    <row r="7" spans="2:5" hidden="1" x14ac:dyDescent="0.2">
      <c r="B7" s="21"/>
      <c r="C7" s="4" t="s">
        <v>47</v>
      </c>
      <c r="D7" s="31"/>
      <c r="E7" s="27"/>
    </row>
    <row r="8" spans="2:5" x14ac:dyDescent="0.2">
      <c r="B8" s="21">
        <f>B6+1</f>
        <v>2</v>
      </c>
      <c r="C8" s="4" t="s">
        <v>48</v>
      </c>
      <c r="D8" s="31"/>
      <c r="E8" s="27"/>
    </row>
    <row r="9" spans="2:5" hidden="1" x14ac:dyDescent="0.2">
      <c r="B9" s="21">
        <f t="shared" ref="B9:B14" si="0">B7+1</f>
        <v>1</v>
      </c>
      <c r="C9" s="4" t="s">
        <v>49</v>
      </c>
      <c r="D9" s="31"/>
      <c r="E9" s="27"/>
    </row>
    <row r="10" spans="2:5" hidden="1" x14ac:dyDescent="0.2">
      <c r="B10" s="21">
        <f t="shared" si="0"/>
        <v>3</v>
      </c>
      <c r="C10" s="1" t="s">
        <v>50</v>
      </c>
      <c r="D10" s="31"/>
      <c r="E10" s="27"/>
    </row>
    <row r="11" spans="2:5" hidden="1" x14ac:dyDescent="0.2">
      <c r="B11" s="21">
        <f t="shared" si="0"/>
        <v>2</v>
      </c>
      <c r="C11" s="4" t="s">
        <v>51</v>
      </c>
      <c r="D11" s="31"/>
      <c r="E11" s="27"/>
    </row>
    <row r="12" spans="2:5" x14ac:dyDescent="0.2">
      <c r="B12" s="21">
        <f t="shared" si="0"/>
        <v>4</v>
      </c>
      <c r="C12" s="4" t="s">
        <v>52</v>
      </c>
      <c r="D12" s="31"/>
      <c r="E12" s="27"/>
    </row>
    <row r="13" spans="2:5" x14ac:dyDescent="0.2">
      <c r="B13" s="21">
        <f t="shared" si="0"/>
        <v>3</v>
      </c>
      <c r="C13" s="4" t="s">
        <v>53</v>
      </c>
      <c r="D13" s="31"/>
      <c r="E13" s="27"/>
    </row>
    <row r="14" spans="2:5" x14ac:dyDescent="0.2">
      <c r="B14" s="21">
        <f t="shared" si="0"/>
        <v>5</v>
      </c>
      <c r="C14" s="1" t="s">
        <v>60</v>
      </c>
      <c r="D14" s="31"/>
      <c r="E14" s="27"/>
    </row>
    <row r="15" spans="2:5" ht="14.1" customHeight="1" x14ac:dyDescent="0.2">
      <c r="B15" s="72" t="s">
        <v>5</v>
      </c>
      <c r="C15" s="73"/>
      <c r="D15" s="30"/>
      <c r="E15" s="29"/>
    </row>
    <row r="16" spans="2:5" x14ac:dyDescent="0.2">
      <c r="B16" s="21">
        <f>B14+1</f>
        <v>6</v>
      </c>
      <c r="C16" s="4" t="s">
        <v>54</v>
      </c>
      <c r="D16" s="31"/>
      <c r="E16" s="31"/>
    </row>
    <row r="17" spans="2:5" x14ac:dyDescent="0.2">
      <c r="B17" s="21">
        <f>B16+1</f>
        <v>7</v>
      </c>
      <c r="C17" s="4" t="s">
        <v>63</v>
      </c>
      <c r="D17" s="31"/>
      <c r="E17" s="31"/>
    </row>
    <row r="18" spans="2:5" x14ac:dyDescent="0.2">
      <c r="B18" s="21">
        <f t="shared" ref="B18:B28" si="1">B17+1</f>
        <v>8</v>
      </c>
      <c r="C18" s="4" t="s">
        <v>23</v>
      </c>
      <c r="D18" s="31"/>
      <c r="E18" s="31"/>
    </row>
    <row r="19" spans="2:5" x14ac:dyDescent="0.2">
      <c r="B19" s="24">
        <f>B18+0.1</f>
        <v>8.1</v>
      </c>
      <c r="C19" s="38" t="s">
        <v>61</v>
      </c>
      <c r="D19" s="31"/>
      <c r="E19" s="31"/>
    </row>
    <row r="20" spans="2:5" x14ac:dyDescent="0.2">
      <c r="B20" s="24">
        <f t="shared" ref="B20:B23" si="2">B19+0.1</f>
        <v>8.1999999999999993</v>
      </c>
      <c r="C20" s="38" t="s">
        <v>62</v>
      </c>
      <c r="D20" s="31"/>
      <c r="E20" s="31"/>
    </row>
    <row r="21" spans="2:5" x14ac:dyDescent="0.2">
      <c r="B21" s="24">
        <f t="shared" si="2"/>
        <v>8.2999999999999989</v>
      </c>
      <c r="C21" s="38" t="s">
        <v>24</v>
      </c>
      <c r="D21" s="31"/>
      <c r="E21" s="31"/>
    </row>
    <row r="22" spans="2:5" x14ac:dyDescent="0.2">
      <c r="B22" s="24">
        <f t="shared" si="2"/>
        <v>8.3999999999999986</v>
      </c>
      <c r="C22" s="38" t="s">
        <v>25</v>
      </c>
      <c r="D22" s="31"/>
      <c r="E22" s="31"/>
    </row>
    <row r="23" spans="2:5" x14ac:dyDescent="0.2">
      <c r="B23" s="24">
        <f t="shared" si="2"/>
        <v>8.4999999999999982</v>
      </c>
      <c r="C23" s="38" t="s">
        <v>64</v>
      </c>
      <c r="D23" s="31"/>
      <c r="E23" s="31"/>
    </row>
    <row r="24" spans="2:5" x14ac:dyDescent="0.2">
      <c r="B24" s="21">
        <f>B18+1</f>
        <v>9</v>
      </c>
      <c r="C24" s="4" t="s">
        <v>55</v>
      </c>
      <c r="D24" s="31"/>
      <c r="E24" s="31"/>
    </row>
    <row r="25" spans="2:5" x14ac:dyDescent="0.2">
      <c r="B25" s="21">
        <f t="shared" si="1"/>
        <v>10</v>
      </c>
      <c r="C25" s="4" t="s">
        <v>56</v>
      </c>
      <c r="D25" s="31"/>
      <c r="E25" s="31"/>
    </row>
    <row r="26" spans="2:5" x14ac:dyDescent="0.2">
      <c r="B26" s="21">
        <f t="shared" si="1"/>
        <v>11</v>
      </c>
      <c r="C26" s="4" t="s">
        <v>57</v>
      </c>
      <c r="D26" s="31"/>
      <c r="E26" s="31"/>
    </row>
    <row r="27" spans="2:5" x14ac:dyDescent="0.2">
      <c r="B27" s="21">
        <f t="shared" si="1"/>
        <v>12</v>
      </c>
      <c r="C27" s="4" t="s">
        <v>58</v>
      </c>
      <c r="D27" s="31"/>
      <c r="E27" s="31"/>
    </row>
    <row r="28" spans="2:5" x14ac:dyDescent="0.2">
      <c r="B28" s="21">
        <f t="shared" si="1"/>
        <v>13</v>
      </c>
      <c r="C28" s="4" t="s">
        <v>59</v>
      </c>
      <c r="D28" s="31"/>
      <c r="E28" s="31"/>
    </row>
  </sheetData>
  <mergeCells count="5">
    <mergeCell ref="B1:E1"/>
    <mergeCell ref="B2:E2"/>
    <mergeCell ref="B4:C4"/>
    <mergeCell ref="B5:C5"/>
    <mergeCell ref="B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topLeftCell="C1" zoomScale="120" zoomScaleNormal="120" zoomScalePageLayoutView="150" workbookViewId="0">
      <selection activeCell="C32" sqref="C32"/>
    </sheetView>
  </sheetViews>
  <sheetFormatPr defaultColWidth="10.875" defaultRowHeight="12.75" x14ac:dyDescent="0.2"/>
  <cols>
    <col min="1" max="1" width="1.375" style="1" customWidth="1"/>
    <col min="2" max="2" width="11.625" style="5" customWidth="1"/>
    <col min="3" max="3" width="89.125" style="2" customWidth="1"/>
    <col min="4" max="4" width="11.125" style="6" customWidth="1"/>
    <col min="5" max="5" width="33.25" style="8" customWidth="1"/>
    <col min="6" max="16384" width="10.875" style="1"/>
  </cols>
  <sheetData>
    <row r="1" spans="2:6" ht="15.95" customHeight="1" x14ac:dyDescent="0.25">
      <c r="B1" s="70" t="s">
        <v>4</v>
      </c>
      <c r="C1" s="70"/>
      <c r="D1" s="70"/>
      <c r="E1" s="70"/>
      <c r="F1" s="70"/>
    </row>
    <row r="2" spans="2:6" ht="15.95" customHeight="1" x14ac:dyDescent="0.25">
      <c r="B2" s="70" t="s">
        <v>26</v>
      </c>
      <c r="C2" s="70"/>
      <c r="D2" s="70"/>
      <c r="E2" s="70"/>
      <c r="F2" s="70"/>
    </row>
    <row r="3" spans="2:6" x14ac:dyDescent="0.2">
      <c r="B3" s="3"/>
      <c r="C3" s="3"/>
      <c r="D3" s="15"/>
      <c r="E3" s="19"/>
    </row>
    <row r="4" spans="2:6" x14ac:dyDescent="0.2">
      <c r="B4" s="74" t="s">
        <v>30</v>
      </c>
      <c r="C4" s="75"/>
      <c r="D4" s="17" t="s">
        <v>7</v>
      </c>
      <c r="E4" s="12" t="s">
        <v>0</v>
      </c>
    </row>
    <row r="5" spans="2:6" ht="14.1" customHeight="1" x14ac:dyDescent="0.2">
      <c r="B5" s="72" t="s">
        <v>3</v>
      </c>
      <c r="C5" s="73"/>
      <c r="D5" s="30">
        <f>IF(AND(D6="NA",D10="NA"),"NA",AVERAGE(D6,D10))</f>
        <v>1</v>
      </c>
      <c r="E5" s="29"/>
    </row>
    <row r="6" spans="2:6" x14ac:dyDescent="0.2">
      <c r="B6" s="21">
        <v>1</v>
      </c>
      <c r="C6" s="4" t="s">
        <v>18</v>
      </c>
      <c r="D6" s="48">
        <f>IF(AND(D7="NA",D8="NA",D9="NA"),"NA",IF(SUM(D7:D9)=3,4,IF(SUM(D7:D9)=0,1,IF(SUM(D7:D9)=2,3,2))))</f>
        <v>1</v>
      </c>
      <c r="E6" s="27"/>
    </row>
    <row r="7" spans="2:6" x14ac:dyDescent="0.2">
      <c r="B7" s="24">
        <f t="shared" ref="B7:B9" si="0">B6+0.1</f>
        <v>1.1000000000000001</v>
      </c>
      <c r="C7" s="47" t="s">
        <v>107</v>
      </c>
      <c r="D7" s="31"/>
      <c r="E7" s="27"/>
    </row>
    <row r="8" spans="2:6" x14ac:dyDescent="0.2">
      <c r="B8" s="24">
        <f t="shared" si="0"/>
        <v>1.2000000000000002</v>
      </c>
      <c r="C8" s="47" t="s">
        <v>108</v>
      </c>
      <c r="D8" s="31"/>
      <c r="E8" s="27"/>
    </row>
    <row r="9" spans="2:6" x14ac:dyDescent="0.2">
      <c r="B9" s="24">
        <f t="shared" si="0"/>
        <v>1.3000000000000003</v>
      </c>
      <c r="C9" s="47" t="s">
        <v>93</v>
      </c>
      <c r="D9" s="31"/>
      <c r="E9" s="27"/>
    </row>
    <row r="10" spans="2:6" x14ac:dyDescent="0.2">
      <c r="B10" s="21">
        <f>B6+1</f>
        <v>2</v>
      </c>
      <c r="C10" s="4" t="s">
        <v>31</v>
      </c>
      <c r="D10" s="48">
        <f>IF(AND(D11="NA",D12="NA",D13="NA"),"NA",IF(SUM(D11:D13)=3,4,IF(SUM(D11:D13)=0,1,IF(SUM(D11:D13)=2,3,2))))</f>
        <v>1</v>
      </c>
      <c r="E10" s="27"/>
    </row>
    <row r="11" spans="2:6" x14ac:dyDescent="0.2">
      <c r="B11" s="24">
        <f>B10+0.1</f>
        <v>2.1</v>
      </c>
      <c r="C11" s="47" t="s">
        <v>109</v>
      </c>
      <c r="D11" s="31"/>
      <c r="E11" s="27"/>
    </row>
    <row r="12" spans="2:6" x14ac:dyDescent="0.2">
      <c r="B12" s="24">
        <f t="shared" ref="B12:B13" si="1">B11+0.1</f>
        <v>2.2000000000000002</v>
      </c>
      <c r="C12" s="47" t="s">
        <v>110</v>
      </c>
      <c r="D12" s="31"/>
      <c r="E12" s="27"/>
    </row>
    <row r="13" spans="2:6" s="60" customFormat="1" x14ac:dyDescent="0.25">
      <c r="B13" s="57">
        <f t="shared" si="1"/>
        <v>2.3000000000000003</v>
      </c>
      <c r="C13" s="49" t="s">
        <v>94</v>
      </c>
      <c r="D13" s="61"/>
      <c r="E13" s="59"/>
    </row>
    <row r="14" spans="2:6" ht="14.1" customHeight="1" x14ac:dyDescent="0.2">
      <c r="B14" s="76" t="s">
        <v>5</v>
      </c>
      <c r="C14" s="76"/>
      <c r="D14" s="30">
        <f>IF(AND(D15="NA",D28="NA"),"NA",AVERAGE(D15,D28))</f>
        <v>1</v>
      </c>
      <c r="E14" s="29"/>
    </row>
    <row r="15" spans="2:6" x14ac:dyDescent="0.2">
      <c r="B15" s="21">
        <v>1</v>
      </c>
      <c r="C15" s="49" t="s">
        <v>22</v>
      </c>
      <c r="D15" s="22">
        <f>IF(AND(D16="NA",D18="NA",D20="NA",D22="NA"),"NA",IF(AND(D16=4,D18=4,D20=4,D22=4),4,IF(AND(D16=1,D18=1,D20=1,D22=1),1,IF(OR(D16=2,D18=2,D20=2,D22=2),2,3))))</f>
        <v>1</v>
      </c>
      <c r="E15" s="27"/>
    </row>
    <row r="16" spans="2:6" x14ac:dyDescent="0.2">
      <c r="B16" s="24">
        <f>B15+0.1</f>
        <v>1.1000000000000001</v>
      </c>
      <c r="C16" s="50" t="s">
        <v>20</v>
      </c>
      <c r="D16" s="22">
        <f>IF(D17="NA","NA",IF(D17=1,4,1))</f>
        <v>1</v>
      </c>
      <c r="E16" s="27"/>
    </row>
    <row r="17" spans="2:5" s="60" customFormat="1" x14ac:dyDescent="0.25">
      <c r="B17" s="57" t="s">
        <v>75</v>
      </c>
      <c r="C17" s="49" t="s">
        <v>111</v>
      </c>
      <c r="D17" s="58"/>
      <c r="E17" s="59"/>
    </row>
    <row r="18" spans="2:5" x14ac:dyDescent="0.2">
      <c r="B18" s="24">
        <f>B16+0.1</f>
        <v>1.2000000000000002</v>
      </c>
      <c r="C18" s="50" t="s">
        <v>21</v>
      </c>
      <c r="D18" s="22">
        <f>IF(D19="NA","NA",IF(D19=1,4,1))</f>
        <v>1</v>
      </c>
      <c r="E18" s="27"/>
    </row>
    <row r="19" spans="2:5" ht="25.5" x14ac:dyDescent="0.2">
      <c r="B19" s="34" t="s">
        <v>76</v>
      </c>
      <c r="C19" s="51" t="s">
        <v>112</v>
      </c>
      <c r="D19" s="26"/>
      <c r="E19" s="27"/>
    </row>
    <row r="20" spans="2:5" x14ac:dyDescent="0.2">
      <c r="B20" s="24">
        <f>B18+0.1</f>
        <v>1.3000000000000003</v>
      </c>
      <c r="C20" s="50" t="s">
        <v>12</v>
      </c>
      <c r="D20" s="22">
        <f>IF(D21="NA","NA",IF(D21=1,4,1))</f>
        <v>1</v>
      </c>
      <c r="E20" s="27"/>
    </row>
    <row r="21" spans="2:5" ht="25.5" x14ac:dyDescent="0.2">
      <c r="B21" s="34" t="s">
        <v>77</v>
      </c>
      <c r="C21" s="51" t="s">
        <v>113</v>
      </c>
      <c r="D21" s="26"/>
      <c r="E21" s="27"/>
    </row>
    <row r="22" spans="2:5" x14ac:dyDescent="0.2">
      <c r="B22" s="24">
        <f>B20+0.1</f>
        <v>1.4000000000000004</v>
      </c>
      <c r="C22" s="50" t="s">
        <v>114</v>
      </c>
      <c r="D22" s="22">
        <f>IF(AND(D23="NA",D24="NA",D25="NA",D26="NA",D27="NA"),"NA",IF(SUM(D23:D27)=0,1,IF(SUM(D23:D27)=COUNT(D23:D27),4,IF(SUM(D23:D27)/COUNT(D23:D27)&lt;0.5,2,3))))</f>
        <v>1</v>
      </c>
      <c r="E22" s="27"/>
    </row>
    <row r="23" spans="2:5" x14ac:dyDescent="0.2">
      <c r="B23" s="34" t="s">
        <v>78</v>
      </c>
      <c r="C23" s="52" t="s">
        <v>13</v>
      </c>
      <c r="D23" s="26"/>
      <c r="E23" s="27"/>
    </row>
    <row r="24" spans="2:5" x14ac:dyDescent="0.2">
      <c r="B24" s="34" t="s">
        <v>79</v>
      </c>
      <c r="C24" s="52" t="s">
        <v>14</v>
      </c>
      <c r="D24" s="26"/>
      <c r="E24" s="27"/>
    </row>
    <row r="25" spans="2:5" x14ac:dyDescent="0.2">
      <c r="B25" s="34" t="s">
        <v>80</v>
      </c>
      <c r="C25" s="52" t="s">
        <v>15</v>
      </c>
      <c r="D25" s="26"/>
      <c r="E25" s="27"/>
    </row>
    <row r="26" spans="2:5" x14ac:dyDescent="0.2">
      <c r="B26" s="34" t="s">
        <v>81</v>
      </c>
      <c r="C26" s="52" t="s">
        <v>16</v>
      </c>
      <c r="D26" s="26"/>
      <c r="E26" s="27"/>
    </row>
    <row r="27" spans="2:5" x14ac:dyDescent="0.2">
      <c r="B27" s="34" t="s">
        <v>82</v>
      </c>
      <c r="C27" s="52" t="s">
        <v>17</v>
      </c>
      <c r="D27" s="26"/>
      <c r="E27" s="27"/>
    </row>
    <row r="28" spans="2:5" x14ac:dyDescent="0.2">
      <c r="B28" s="21">
        <f>B15+1</f>
        <v>2</v>
      </c>
      <c r="C28" s="49" t="s">
        <v>11</v>
      </c>
      <c r="D28" s="22">
        <f>IF(AND(D29="NA",D30="NA",D31="NA"),"NA",IF(SUM(D29:D31)=3,4,IF(SUM(D29:D31)=0,1,IF(AND(D29=1,SUM(D30:D31)=1),3,2))))</f>
        <v>1</v>
      </c>
      <c r="E28" s="27"/>
    </row>
    <row r="29" spans="2:5" s="64" customFormat="1" x14ac:dyDescent="0.2">
      <c r="B29" s="20">
        <f>B28+0.1</f>
        <v>2.1</v>
      </c>
      <c r="C29" s="62" t="s">
        <v>115</v>
      </c>
      <c r="D29" s="63"/>
      <c r="E29" s="27"/>
    </row>
    <row r="30" spans="2:5" x14ac:dyDescent="0.2">
      <c r="B30" s="24">
        <f>B29+0.1</f>
        <v>2.2000000000000002</v>
      </c>
      <c r="C30" s="50" t="s">
        <v>116</v>
      </c>
      <c r="D30" s="26"/>
      <c r="E30" s="27"/>
    </row>
    <row r="31" spans="2:5" x14ac:dyDescent="0.2">
      <c r="B31" s="24">
        <f>B30+0.1</f>
        <v>2.3000000000000003</v>
      </c>
      <c r="C31" s="50" t="s">
        <v>117</v>
      </c>
      <c r="D31" s="26"/>
      <c r="E31" s="27"/>
    </row>
  </sheetData>
  <mergeCells count="5">
    <mergeCell ref="B4:C4"/>
    <mergeCell ref="B14:C14"/>
    <mergeCell ref="B5:C5"/>
    <mergeCell ref="B1:F1"/>
    <mergeCell ref="B2:F2"/>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3"/>
  <sheetViews>
    <sheetView zoomScale="110" zoomScaleNormal="110" zoomScalePageLayoutView="150" workbookViewId="0">
      <selection activeCell="B1" sqref="B1:E1"/>
    </sheetView>
  </sheetViews>
  <sheetFormatPr defaultColWidth="10.875" defaultRowHeight="12.75" x14ac:dyDescent="0.2"/>
  <cols>
    <col min="1" max="1" width="1.375" style="1" customWidth="1"/>
    <col min="2" max="2" width="10.375" style="5" customWidth="1"/>
    <col min="3" max="3" width="105.125" style="2" customWidth="1"/>
    <col min="4" max="4" width="6.125" style="6" customWidth="1"/>
    <col min="5" max="5" width="20.875" style="8" customWidth="1"/>
    <col min="6" max="16384" width="10.875" style="1"/>
  </cols>
  <sheetData>
    <row r="1" spans="2:5" ht="15.75" x14ac:dyDescent="0.25">
      <c r="B1" s="70" t="s">
        <v>26</v>
      </c>
      <c r="C1" s="70"/>
      <c r="D1" s="70"/>
      <c r="E1" s="70"/>
    </row>
    <row r="2" spans="2:5" x14ac:dyDescent="0.2">
      <c r="B2" s="77" t="s">
        <v>29</v>
      </c>
      <c r="C2" s="77"/>
      <c r="D2" s="17" t="s">
        <v>7</v>
      </c>
      <c r="E2" s="12" t="s">
        <v>0</v>
      </c>
    </row>
    <row r="3" spans="2:5" ht="14.1" customHeight="1" x14ac:dyDescent="0.2">
      <c r="B3" s="72" t="s">
        <v>3</v>
      </c>
      <c r="C3" s="73"/>
      <c r="D3" s="30">
        <f>IF(AND(D4="NA",D7="NA",D10="NA",D13="NA",,D16="NA",,D19="NA"),"NA",AVERAGE(D4,D7,D10,D13,D16,D19))</f>
        <v>1</v>
      </c>
      <c r="E3" s="29"/>
    </row>
    <row r="4" spans="2:5" x14ac:dyDescent="0.2">
      <c r="B4" s="21">
        <v>1</v>
      </c>
      <c r="C4" s="4" t="s">
        <v>70</v>
      </c>
      <c r="D4" s="48">
        <f>IF(AND(D5="NA",D6="NA"),"NA",IF(SUM(D5:D6)=2,4,IF(SUM(D5:D6)=0,1,IF(SUM(D5:D6)=1,2))))</f>
        <v>1</v>
      </c>
      <c r="E4" s="27"/>
    </row>
    <row r="5" spans="2:5" x14ac:dyDescent="0.2">
      <c r="B5" s="24">
        <f t="shared" ref="B5:B6" si="0">B4+0.1</f>
        <v>1.1000000000000001</v>
      </c>
      <c r="C5" s="47" t="s">
        <v>118</v>
      </c>
      <c r="D5" s="31"/>
      <c r="E5" s="27"/>
    </row>
    <row r="6" spans="2:5" x14ac:dyDescent="0.2">
      <c r="B6" s="24">
        <f t="shared" si="0"/>
        <v>1.2000000000000002</v>
      </c>
      <c r="C6" s="47" t="s">
        <v>95</v>
      </c>
      <c r="D6" s="31"/>
      <c r="E6" s="27"/>
    </row>
    <row r="7" spans="2:5" x14ac:dyDescent="0.2">
      <c r="B7" s="21">
        <v>2</v>
      </c>
      <c r="C7" s="4" t="s">
        <v>71</v>
      </c>
      <c r="D7" s="48">
        <f>IF(AND(D8="NA",D9="NA"),"NA",IF(SUM(D8:D9)=2,4,IF(SUM(D8:D9)=0,1,IF(SUM(D8:D9)=1,2))))</f>
        <v>1</v>
      </c>
      <c r="E7" s="27"/>
    </row>
    <row r="8" spans="2:5" x14ac:dyDescent="0.2">
      <c r="B8" s="24">
        <f>B7+0.1</f>
        <v>2.1</v>
      </c>
      <c r="C8" s="47" t="s">
        <v>119</v>
      </c>
      <c r="D8" s="31"/>
      <c r="E8" s="27"/>
    </row>
    <row r="9" spans="2:5" x14ac:dyDescent="0.2">
      <c r="B9" s="24">
        <f>B8+0.1</f>
        <v>2.2000000000000002</v>
      </c>
      <c r="C9" s="47" t="s">
        <v>100</v>
      </c>
      <c r="D9" s="31"/>
      <c r="E9" s="27"/>
    </row>
    <row r="10" spans="2:5" x14ac:dyDescent="0.2">
      <c r="B10" s="21">
        <v>3</v>
      </c>
      <c r="C10" s="4" t="s">
        <v>72</v>
      </c>
      <c r="D10" s="48">
        <f>IF(AND(D11="NA",D12="NA"),"NA",IF(SUM(D11:D12)=2,4,IF(SUM(D11:D12)=0,1,IF(SUM(D11:D12)=1,2))))</f>
        <v>1</v>
      </c>
      <c r="E10" s="27"/>
    </row>
    <row r="11" spans="2:5" x14ac:dyDescent="0.2">
      <c r="B11" s="24">
        <f>B10+0.1</f>
        <v>3.1</v>
      </c>
      <c r="C11" s="47" t="s">
        <v>120</v>
      </c>
      <c r="D11" s="31"/>
      <c r="E11" s="27"/>
    </row>
    <row r="12" spans="2:5" x14ac:dyDescent="0.2">
      <c r="B12" s="24">
        <f>B11+0.1</f>
        <v>3.2</v>
      </c>
      <c r="C12" s="47" t="s">
        <v>99</v>
      </c>
      <c r="D12" s="31"/>
      <c r="E12" s="27"/>
    </row>
    <row r="13" spans="2:5" x14ac:dyDescent="0.2">
      <c r="B13" s="21">
        <v>4</v>
      </c>
      <c r="C13" s="4" t="s">
        <v>83</v>
      </c>
      <c r="D13" s="48">
        <f>IF(AND(D14="NA",D15="NA"),"NA",IF(SUM(D14:D15)=2,4,IF(SUM(D14:D15)=0,1,IF(SUM(D14:D15)=1,2))))</f>
        <v>1</v>
      </c>
      <c r="E13" s="27"/>
    </row>
    <row r="14" spans="2:5" x14ac:dyDescent="0.2">
      <c r="B14" s="24">
        <f>B13+0.1</f>
        <v>4.0999999999999996</v>
      </c>
      <c r="C14" s="47" t="s">
        <v>121</v>
      </c>
      <c r="D14" s="31"/>
      <c r="E14" s="27"/>
    </row>
    <row r="15" spans="2:5" x14ac:dyDescent="0.2">
      <c r="B15" s="24">
        <f>B14+0.1</f>
        <v>4.1999999999999993</v>
      </c>
      <c r="C15" s="47" t="s">
        <v>98</v>
      </c>
      <c r="D15" s="31"/>
      <c r="E15" s="27"/>
    </row>
    <row r="16" spans="2:5" x14ac:dyDescent="0.2">
      <c r="B16" s="21">
        <v>5</v>
      </c>
      <c r="C16" s="4" t="s">
        <v>73</v>
      </c>
      <c r="D16" s="48">
        <f>IF(AND(D17="NA",D18="NA"),"NA",IF(SUM(D17:D18)=2,4,IF(SUM(D17:D18)=0,1,IF(SUM(D17:D18)=1,2))))</f>
        <v>1</v>
      </c>
      <c r="E16" s="27"/>
    </row>
    <row r="17" spans="2:5" x14ac:dyDescent="0.2">
      <c r="B17" s="24">
        <f>B16+0.1</f>
        <v>5.0999999999999996</v>
      </c>
      <c r="C17" s="47" t="s">
        <v>122</v>
      </c>
      <c r="D17" s="31"/>
      <c r="E17" s="27"/>
    </row>
    <row r="18" spans="2:5" s="60" customFormat="1" x14ac:dyDescent="0.25">
      <c r="B18" s="57">
        <f>B17+0.1</f>
        <v>5.1999999999999993</v>
      </c>
      <c r="C18" s="49" t="s">
        <v>97</v>
      </c>
      <c r="D18" s="61"/>
      <c r="E18" s="59"/>
    </row>
    <row r="19" spans="2:5" x14ac:dyDescent="0.2">
      <c r="B19" s="21">
        <v>6</v>
      </c>
      <c r="C19" s="4" t="s">
        <v>74</v>
      </c>
      <c r="D19" s="48">
        <f>IF(AND(D20="NA",D21="NA"),"NA",IF(SUM(D20:D21)=2,4,IF(SUM(D20:D21)=0,1,IF(SUM(D20:D21)=1,2))))</f>
        <v>1</v>
      </c>
      <c r="E19" s="27"/>
    </row>
    <row r="20" spans="2:5" x14ac:dyDescent="0.2">
      <c r="B20" s="24">
        <f>B19+0.1</f>
        <v>6.1</v>
      </c>
      <c r="C20" s="47" t="s">
        <v>123</v>
      </c>
      <c r="D20" s="31"/>
      <c r="E20" s="27"/>
    </row>
    <row r="21" spans="2:5" x14ac:dyDescent="0.2">
      <c r="B21" s="24">
        <f>B20+0.1</f>
        <v>6.1999999999999993</v>
      </c>
      <c r="C21" s="47" t="s">
        <v>96</v>
      </c>
      <c r="D21" s="31"/>
      <c r="E21" s="27"/>
    </row>
    <row r="22" spans="2:5" x14ac:dyDescent="0.2">
      <c r="B22" s="76" t="s">
        <v>5</v>
      </c>
      <c r="C22" s="76"/>
      <c r="D22" s="30">
        <f>IF(AND(D23="NA",D36="NA"),"NA",AVERAGE(D23,D36))</f>
        <v>1</v>
      </c>
      <c r="E22" s="29"/>
    </row>
    <row r="23" spans="2:5" x14ac:dyDescent="0.2">
      <c r="B23" s="21">
        <v>1</v>
      </c>
      <c r="C23" s="49" t="s">
        <v>22</v>
      </c>
      <c r="D23" s="22">
        <f>IF(AND(D24="NA",D26="NA",D28="NA",D30="NA"),"NA",IF(AND(D24=4,D26=4,D28=4,D30=4),4,IF(AND(D24=1,D26=1,D28=1,D30=1),1,IF(OR(D24=2,D26=2,D28=2,D30=2),2,3))))</f>
        <v>1</v>
      </c>
      <c r="E23" s="27"/>
    </row>
    <row r="24" spans="2:5" x14ac:dyDescent="0.2">
      <c r="B24" s="24">
        <f>B23+0.1</f>
        <v>1.1000000000000001</v>
      </c>
      <c r="C24" s="50" t="s">
        <v>20</v>
      </c>
      <c r="D24" s="22">
        <f>IF(D25="NA","NA",IF(D25=1,4,1))</f>
        <v>1</v>
      </c>
      <c r="E24" s="27"/>
    </row>
    <row r="25" spans="2:5" s="60" customFormat="1" x14ac:dyDescent="0.25">
      <c r="B25" s="57" t="s">
        <v>75</v>
      </c>
      <c r="C25" s="49" t="s">
        <v>111</v>
      </c>
      <c r="D25" s="58"/>
      <c r="E25" s="59"/>
    </row>
    <row r="26" spans="2:5" x14ac:dyDescent="0.2">
      <c r="B26" s="24">
        <f>B24+0.1</f>
        <v>1.2000000000000002</v>
      </c>
      <c r="C26" s="50" t="s">
        <v>21</v>
      </c>
      <c r="D26" s="22">
        <f>IF(D27="NA","NA",IF(D27=1,4,1))</f>
        <v>1</v>
      </c>
      <c r="E26" s="27"/>
    </row>
    <row r="27" spans="2:5" x14ac:dyDescent="0.2">
      <c r="B27" s="34" t="s">
        <v>76</v>
      </c>
      <c r="C27" s="51" t="s">
        <v>143</v>
      </c>
      <c r="D27" s="26"/>
      <c r="E27" s="27"/>
    </row>
    <row r="28" spans="2:5" x14ac:dyDescent="0.2">
      <c r="B28" s="24">
        <f>B26+0.1</f>
        <v>1.3000000000000003</v>
      </c>
      <c r="C28" s="50" t="s">
        <v>12</v>
      </c>
      <c r="D28" s="22">
        <f>IF(D29="NA","NA",IF(D29=1,4,1))</f>
        <v>1</v>
      </c>
      <c r="E28" s="27"/>
    </row>
    <row r="29" spans="2:5" s="60" customFormat="1" x14ac:dyDescent="0.25">
      <c r="B29" s="57" t="s">
        <v>77</v>
      </c>
      <c r="C29" s="49" t="s">
        <v>113</v>
      </c>
      <c r="D29" s="58"/>
      <c r="E29" s="59"/>
    </row>
    <row r="30" spans="2:5" x14ac:dyDescent="0.2">
      <c r="B30" s="24">
        <f>B28+0.1</f>
        <v>1.4000000000000004</v>
      </c>
      <c r="C30" s="50" t="s">
        <v>114</v>
      </c>
      <c r="D30" s="22">
        <f>IF(AND(D31="NA",D32="NA",D33="NA",D34="NA",D35="NA"),"NA",IF(SUM(D31:D35)=0,1,IF(SUM(D31:D35)=COUNT(D31:D35),4,IF(SUM(D31:D35)/COUNT(D31:D35)&lt;0.5,2,3))))</f>
        <v>1</v>
      </c>
      <c r="E30" s="27"/>
    </row>
    <row r="31" spans="2:5" x14ac:dyDescent="0.2">
      <c r="B31" s="34" t="s">
        <v>78</v>
      </c>
      <c r="C31" s="52" t="s">
        <v>13</v>
      </c>
      <c r="D31" s="26"/>
      <c r="E31" s="27"/>
    </row>
    <row r="32" spans="2:5" x14ac:dyDescent="0.2">
      <c r="B32" s="34" t="s">
        <v>79</v>
      </c>
      <c r="C32" s="52" t="s">
        <v>14</v>
      </c>
      <c r="D32" s="26"/>
      <c r="E32" s="27"/>
    </row>
    <row r="33" spans="2:5" x14ac:dyDescent="0.2">
      <c r="B33" s="34" t="s">
        <v>80</v>
      </c>
      <c r="C33" s="52" t="s">
        <v>15</v>
      </c>
      <c r="D33" s="26"/>
      <c r="E33" s="27"/>
    </row>
    <row r="34" spans="2:5" x14ac:dyDescent="0.2">
      <c r="B34" s="34" t="s">
        <v>81</v>
      </c>
      <c r="C34" s="52" t="s">
        <v>16</v>
      </c>
      <c r="D34" s="26"/>
      <c r="E34" s="27"/>
    </row>
    <row r="35" spans="2:5" x14ac:dyDescent="0.2">
      <c r="B35" s="34" t="s">
        <v>82</v>
      </c>
      <c r="C35" s="52" t="s">
        <v>17</v>
      </c>
      <c r="D35" s="26"/>
      <c r="E35" s="27"/>
    </row>
    <row r="36" spans="2:5" x14ac:dyDescent="0.2">
      <c r="B36" s="21">
        <f>B23+1</f>
        <v>2</v>
      </c>
      <c r="C36" s="49" t="s">
        <v>11</v>
      </c>
      <c r="D36" s="22">
        <f>IF(AND(D37="NA",D38="NA",D39="NA"),"NA",IF(SUM(D37:D39)=3,4,IF(SUM(D37:D39)=0,1,IF(AND(D37=1,SUM(D38:D39)=1),3,2))))</f>
        <v>1</v>
      </c>
      <c r="E36" s="27"/>
    </row>
    <row r="37" spans="2:5" s="60" customFormat="1" x14ac:dyDescent="0.25">
      <c r="B37" s="57">
        <f>B36+0.1</f>
        <v>2.1</v>
      </c>
      <c r="C37" s="49" t="s">
        <v>115</v>
      </c>
      <c r="D37" s="58"/>
      <c r="E37" s="59"/>
    </row>
    <row r="38" spans="2:5" x14ac:dyDescent="0.2">
      <c r="B38" s="24">
        <f>B37+0.1</f>
        <v>2.2000000000000002</v>
      </c>
      <c r="C38" s="50" t="s">
        <v>116</v>
      </c>
      <c r="D38" s="26"/>
      <c r="E38" s="27"/>
    </row>
    <row r="39" spans="2:5" x14ac:dyDescent="0.2">
      <c r="B39" s="24">
        <f>B38+0.1</f>
        <v>2.3000000000000003</v>
      </c>
      <c r="C39" s="50" t="s">
        <v>117</v>
      </c>
      <c r="D39" s="26"/>
      <c r="E39" s="27"/>
    </row>
    <row r="42" spans="2:5" x14ac:dyDescent="0.2">
      <c r="B42" s="1"/>
      <c r="C42" s="1"/>
      <c r="D42" s="1"/>
      <c r="E42" s="1"/>
    </row>
    <row r="43" spans="2:5" x14ac:dyDescent="0.2">
      <c r="B43" s="1"/>
      <c r="C43" s="1"/>
      <c r="D43" s="1"/>
      <c r="E43" s="1"/>
    </row>
    <row r="44" spans="2:5" x14ac:dyDescent="0.2">
      <c r="B44" s="1"/>
      <c r="C44" s="1"/>
      <c r="D44" s="1"/>
      <c r="E44" s="1"/>
    </row>
    <row r="45" spans="2:5" x14ac:dyDescent="0.2">
      <c r="B45" s="1"/>
      <c r="C45" s="1"/>
      <c r="D45" s="1"/>
      <c r="E45" s="1"/>
    </row>
    <row r="46" spans="2:5" x14ac:dyDescent="0.2">
      <c r="B46" s="1"/>
      <c r="C46" s="1"/>
      <c r="D46" s="1"/>
      <c r="E46" s="1"/>
    </row>
    <row r="47" spans="2:5" x14ac:dyDescent="0.2">
      <c r="B47" s="1"/>
      <c r="C47" s="1"/>
      <c r="D47" s="1"/>
      <c r="E47" s="1"/>
    </row>
    <row r="48" spans="2:5" x14ac:dyDescent="0.2">
      <c r="B48" s="1"/>
      <c r="C48" s="1"/>
      <c r="D48" s="1"/>
      <c r="E48" s="1"/>
    </row>
    <row r="49" spans="2:5" x14ac:dyDescent="0.2">
      <c r="B49" s="1"/>
      <c r="C49" s="1"/>
      <c r="D49" s="1"/>
      <c r="E49" s="1"/>
    </row>
    <row r="50" spans="2:5" x14ac:dyDescent="0.2">
      <c r="B50" s="1"/>
      <c r="C50" s="1"/>
      <c r="D50" s="1"/>
      <c r="E50" s="1"/>
    </row>
    <row r="51" spans="2:5" x14ac:dyDescent="0.2">
      <c r="B51" s="1"/>
      <c r="C51" s="1"/>
      <c r="D51" s="1"/>
      <c r="E51" s="1"/>
    </row>
    <row r="52" spans="2:5" x14ac:dyDescent="0.2">
      <c r="B52" s="1"/>
      <c r="C52" s="1"/>
      <c r="D52" s="1"/>
      <c r="E52" s="1"/>
    </row>
    <row r="53" spans="2:5" x14ac:dyDescent="0.2">
      <c r="B53" s="1"/>
      <c r="C53" s="1"/>
      <c r="D53" s="1"/>
      <c r="E53" s="1"/>
    </row>
    <row r="54" spans="2:5" x14ac:dyDescent="0.2">
      <c r="B54" s="1"/>
      <c r="C54" s="1"/>
      <c r="D54" s="1"/>
      <c r="E54" s="1"/>
    </row>
    <row r="55" spans="2:5" x14ac:dyDescent="0.2">
      <c r="B55" s="1"/>
      <c r="C55" s="1"/>
      <c r="D55" s="1"/>
      <c r="E55" s="1"/>
    </row>
    <row r="56" spans="2:5" x14ac:dyDescent="0.2">
      <c r="B56" s="1"/>
      <c r="C56" s="1"/>
      <c r="D56" s="1"/>
      <c r="E56" s="1"/>
    </row>
    <row r="57" spans="2:5" x14ac:dyDescent="0.2">
      <c r="B57" s="1"/>
      <c r="C57" s="1"/>
      <c r="D57" s="1"/>
      <c r="E57" s="1"/>
    </row>
    <row r="58" spans="2:5" x14ac:dyDescent="0.2">
      <c r="B58" s="1"/>
      <c r="C58" s="1"/>
      <c r="D58" s="1"/>
      <c r="E58" s="1"/>
    </row>
    <row r="59" spans="2:5" x14ac:dyDescent="0.2">
      <c r="B59" s="1"/>
      <c r="C59" s="1"/>
      <c r="D59" s="1"/>
      <c r="E59" s="1"/>
    </row>
    <row r="60" spans="2:5" x14ac:dyDescent="0.2">
      <c r="B60" s="1"/>
      <c r="C60" s="1"/>
      <c r="D60" s="1"/>
      <c r="E60" s="1"/>
    </row>
    <row r="61" spans="2:5" x14ac:dyDescent="0.2">
      <c r="B61" s="1"/>
      <c r="C61" s="1"/>
      <c r="D61" s="1"/>
      <c r="E61" s="1"/>
    </row>
    <row r="62" spans="2:5" x14ac:dyDescent="0.2">
      <c r="B62" s="1"/>
      <c r="C62" s="1"/>
      <c r="D62" s="1"/>
      <c r="E62" s="1"/>
    </row>
    <row r="63" spans="2:5" x14ac:dyDescent="0.2">
      <c r="B63" s="1"/>
      <c r="C63" s="1"/>
      <c r="D63" s="1"/>
      <c r="E63" s="1"/>
    </row>
    <row r="64" spans="2:5" x14ac:dyDescent="0.2">
      <c r="B64" s="1"/>
      <c r="C64" s="1"/>
      <c r="D64" s="1"/>
      <c r="E64" s="1"/>
    </row>
    <row r="65" spans="2:5" x14ac:dyDescent="0.2">
      <c r="B65" s="1"/>
      <c r="C65" s="1"/>
      <c r="D65" s="1"/>
      <c r="E65" s="1"/>
    </row>
    <row r="66" spans="2:5" x14ac:dyDescent="0.2">
      <c r="B66" s="1"/>
      <c r="C66" s="1"/>
      <c r="D66" s="1"/>
      <c r="E66" s="1"/>
    </row>
    <row r="67" spans="2:5" x14ac:dyDescent="0.2">
      <c r="B67" s="1"/>
      <c r="C67" s="1"/>
      <c r="D67" s="1"/>
      <c r="E67" s="1"/>
    </row>
    <row r="68" spans="2:5" x14ac:dyDescent="0.2">
      <c r="B68" s="1"/>
      <c r="C68" s="1"/>
      <c r="D68" s="1"/>
      <c r="E68" s="1"/>
    </row>
    <row r="69" spans="2:5" x14ac:dyDescent="0.2">
      <c r="B69" s="1"/>
      <c r="C69" s="1"/>
      <c r="D69" s="1"/>
      <c r="E69" s="1"/>
    </row>
    <row r="72" spans="2:5" x14ac:dyDescent="0.2">
      <c r="B72" s="1"/>
      <c r="C72" s="1"/>
      <c r="D72" s="1"/>
      <c r="E72" s="1"/>
    </row>
    <row r="73" spans="2:5" x14ac:dyDescent="0.2">
      <c r="B73" s="1"/>
      <c r="C73" s="1"/>
      <c r="D73" s="1"/>
      <c r="E73" s="1"/>
    </row>
  </sheetData>
  <mergeCells count="4">
    <mergeCell ref="B22:C22"/>
    <mergeCell ref="B2:C2"/>
    <mergeCell ref="B1:E1"/>
    <mergeCell ref="B3:C3"/>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topLeftCell="A13" zoomScale="90" zoomScaleNormal="90" zoomScalePageLayoutView="120" workbookViewId="0">
      <selection activeCell="D41" sqref="D41"/>
    </sheetView>
  </sheetViews>
  <sheetFormatPr defaultColWidth="10.875" defaultRowHeight="12.75" x14ac:dyDescent="0.2"/>
  <cols>
    <col min="1" max="1" width="1.375" style="1" customWidth="1"/>
    <col min="2" max="2" width="10.875" style="25" customWidth="1"/>
    <col min="3" max="3" width="113.375" style="2" customWidth="1"/>
    <col min="4" max="4" width="6.75" style="6" customWidth="1"/>
    <col min="5" max="5" width="14.875" style="8" customWidth="1"/>
    <col min="6" max="16384" width="10.875" style="1"/>
  </cols>
  <sheetData>
    <row r="1" spans="2:5" ht="15.75" x14ac:dyDescent="0.25">
      <c r="B1" s="70" t="s">
        <v>26</v>
      </c>
      <c r="C1" s="70"/>
      <c r="D1" s="70"/>
      <c r="E1" s="70"/>
    </row>
    <row r="2" spans="2:5" x14ac:dyDescent="0.2">
      <c r="B2" s="77" t="s">
        <v>27</v>
      </c>
      <c r="C2" s="77"/>
      <c r="D2" s="17" t="s">
        <v>7</v>
      </c>
      <c r="E2" s="12" t="s">
        <v>0</v>
      </c>
    </row>
    <row r="3" spans="2:5" x14ac:dyDescent="0.2">
      <c r="B3" s="76" t="s">
        <v>3</v>
      </c>
      <c r="C3" s="76"/>
      <c r="D3" s="30">
        <f>IF(AND(D4="NA",D8="NA",D12="NA",D19="NA"),"NA",AVERAGE(D4,D8,D12,D19))</f>
        <v>1</v>
      </c>
      <c r="E3" s="29"/>
    </row>
    <row r="4" spans="2:5" x14ac:dyDescent="0.2">
      <c r="B4" s="21">
        <v>1</v>
      </c>
      <c r="C4" s="4" t="s">
        <v>34</v>
      </c>
      <c r="D4" s="22">
        <f>IF(AND(D5="NA",D6="NA",D7="NA"),"NA",IF(SUM(D5:D7)=3,4,IF(SUM(D5:D7)=0,1,IF(AND(D5=1,SUM(D6:D7)=1),3,2))))</f>
        <v>1</v>
      </c>
      <c r="E4" s="20"/>
    </row>
    <row r="5" spans="2:5" x14ac:dyDescent="0.2">
      <c r="B5" s="24">
        <f t="shared" ref="B5:B7" si="0">B4+0.1</f>
        <v>1.1000000000000001</v>
      </c>
      <c r="C5" s="28" t="s">
        <v>86</v>
      </c>
      <c r="D5" s="26"/>
      <c r="E5" s="27"/>
    </row>
    <row r="6" spans="2:5" x14ac:dyDescent="0.2">
      <c r="B6" s="24">
        <f t="shared" si="0"/>
        <v>1.2000000000000002</v>
      </c>
      <c r="C6" s="28" t="s">
        <v>145</v>
      </c>
      <c r="D6" s="26"/>
      <c r="E6" s="27"/>
    </row>
    <row r="7" spans="2:5" s="60" customFormat="1" x14ac:dyDescent="0.25">
      <c r="B7" s="57">
        <f t="shared" si="0"/>
        <v>1.3000000000000003</v>
      </c>
      <c r="C7" s="49" t="s">
        <v>142</v>
      </c>
      <c r="D7" s="58"/>
      <c r="E7" s="59"/>
    </row>
    <row r="8" spans="2:5" x14ac:dyDescent="0.2">
      <c r="B8" s="21">
        <f>B4+1</f>
        <v>2</v>
      </c>
      <c r="C8" s="53" t="s">
        <v>25</v>
      </c>
      <c r="D8" s="22">
        <f>IF(AND(D9="NA",D10="NA",D11="NA"),"NA",IF(SUM(D9:D11)=3,4,IF(SUM(D9:D11)=0,1,IF(AND(D9=1,SUM(D10:D11)=1),3,2))))</f>
        <v>1</v>
      </c>
      <c r="E8" s="27"/>
    </row>
    <row r="9" spans="2:5" x14ac:dyDescent="0.2">
      <c r="B9" s="24">
        <f>B8+0.1</f>
        <v>2.1</v>
      </c>
      <c r="C9" s="47" t="s">
        <v>124</v>
      </c>
      <c r="D9" s="26"/>
      <c r="E9" s="27"/>
    </row>
    <row r="10" spans="2:5" x14ac:dyDescent="0.2">
      <c r="B10" s="24">
        <f t="shared" ref="B10:B11" si="1">B9+0.1</f>
        <v>2.2000000000000002</v>
      </c>
      <c r="C10" s="47" t="s">
        <v>144</v>
      </c>
      <c r="D10" s="26"/>
      <c r="E10" s="27"/>
    </row>
    <row r="11" spans="2:5" x14ac:dyDescent="0.2">
      <c r="B11" s="24">
        <f t="shared" si="1"/>
        <v>2.3000000000000003</v>
      </c>
      <c r="C11" s="47" t="s">
        <v>85</v>
      </c>
      <c r="D11" s="26"/>
      <c r="E11" s="27"/>
    </row>
    <row r="12" spans="2:5" x14ac:dyDescent="0.2">
      <c r="B12" s="21">
        <f>B8+1</f>
        <v>3</v>
      </c>
      <c r="C12" s="53" t="s">
        <v>24</v>
      </c>
      <c r="D12" s="22">
        <f>IF(AND(D13="NA",D14="NA",D15="NA"),"NA",IF(SUM(D13:D15)=3,4,IF(SUM(D13:D15)=0,1,IF(AND(D13=1,SUM(D14:D15)=1),3,2))))</f>
        <v>1</v>
      </c>
      <c r="E12" s="27"/>
    </row>
    <row r="13" spans="2:5" x14ac:dyDescent="0.2">
      <c r="B13" s="24">
        <f>B12+0.1</f>
        <v>3.1</v>
      </c>
      <c r="C13" s="47" t="s">
        <v>125</v>
      </c>
      <c r="D13" s="26"/>
      <c r="E13" s="27"/>
    </row>
    <row r="14" spans="2:5" x14ac:dyDescent="0.2">
      <c r="B14" s="24">
        <f t="shared" ref="B14:B16" si="2">B13+0.1</f>
        <v>3.2</v>
      </c>
      <c r="C14" s="47" t="s">
        <v>126</v>
      </c>
      <c r="D14" s="26"/>
      <c r="E14" s="27"/>
    </row>
    <row r="15" spans="2:5" x14ac:dyDescent="0.2">
      <c r="B15" s="24">
        <f t="shared" si="2"/>
        <v>3.3000000000000003</v>
      </c>
      <c r="C15" s="47" t="s">
        <v>127</v>
      </c>
      <c r="D15" s="26"/>
      <c r="E15" s="27"/>
    </row>
    <row r="16" spans="2:5" x14ac:dyDescent="0.2">
      <c r="B16" s="24">
        <f t="shared" si="2"/>
        <v>3.4000000000000004</v>
      </c>
      <c r="C16" s="47" t="s">
        <v>84</v>
      </c>
      <c r="D16" s="22">
        <f>IF(AND(D17="NA",D18="NA"),"NA",IF(SUM(D17:D18)=2,4,IF(SUM(D17:D18)=0,1,IF(SUM(D17:D18)=1,2))))</f>
        <v>1</v>
      </c>
      <c r="E16" s="27"/>
    </row>
    <row r="17" spans="2:5" x14ac:dyDescent="0.2">
      <c r="B17" s="34" t="s">
        <v>32</v>
      </c>
      <c r="C17" s="54" t="s">
        <v>128</v>
      </c>
      <c r="D17" s="26"/>
      <c r="E17" s="27"/>
    </row>
    <row r="18" spans="2:5" x14ac:dyDescent="0.2">
      <c r="B18" s="34" t="s">
        <v>33</v>
      </c>
      <c r="C18" s="54" t="s">
        <v>129</v>
      </c>
      <c r="D18" s="26"/>
      <c r="E18" s="27"/>
    </row>
    <row r="19" spans="2:5" x14ac:dyDescent="0.2">
      <c r="B19" s="21">
        <f>B12+1</f>
        <v>4</v>
      </c>
      <c r="C19" s="54" t="s">
        <v>87</v>
      </c>
      <c r="D19" s="55">
        <f>IF(AND(D20="NA",D21="NA"),"NA",IF(SUM(D20:D21)=2,4,IF(SUM(D20:D21)=0,1,IF(SUM(D20:D21)=1,2))))</f>
        <v>1</v>
      </c>
      <c r="E19" s="27"/>
    </row>
    <row r="20" spans="2:5" x14ac:dyDescent="0.2">
      <c r="B20" s="24">
        <f>B19+0.1</f>
        <v>4.0999999999999996</v>
      </c>
      <c r="C20" s="47" t="s">
        <v>130</v>
      </c>
      <c r="D20" s="26"/>
      <c r="E20" s="27"/>
    </row>
    <row r="21" spans="2:5" x14ac:dyDescent="0.2">
      <c r="B21" s="24">
        <f>B20+0.1</f>
        <v>4.1999999999999993</v>
      </c>
      <c r="C21" s="47" t="s">
        <v>88</v>
      </c>
      <c r="D21" s="26"/>
      <c r="E21" s="27"/>
    </row>
    <row r="22" spans="2:5" s="5" customFormat="1" x14ac:dyDescent="0.2">
      <c r="B22" s="76" t="s">
        <v>5</v>
      </c>
      <c r="C22" s="76"/>
      <c r="D22" s="30">
        <f>IF(AND(D23="NA",D36="NA"),"NA",AVERAGE(D23,D36))</f>
        <v>1</v>
      </c>
      <c r="E22" s="29"/>
    </row>
    <row r="23" spans="2:5" s="5" customFormat="1" x14ac:dyDescent="0.2">
      <c r="B23" s="21">
        <v>1</v>
      </c>
      <c r="C23" s="49" t="s">
        <v>22</v>
      </c>
      <c r="D23" s="22">
        <f>IF(AND(D24="NA",D26="NA",D28="NA",D30="NA"),"NA",IF(AND(D24=4,D26=4,D28=4,D30=4),4,IF(AND(D24=1,D26=1,D28=1,D30=1),1,IF(OR(D24=2,D26=2,D28=2,D30=2),2,3))))</f>
        <v>1</v>
      </c>
      <c r="E23" s="27"/>
    </row>
    <row r="24" spans="2:5" s="5" customFormat="1" x14ac:dyDescent="0.2">
      <c r="B24" s="24">
        <f>B23+0.1</f>
        <v>1.1000000000000001</v>
      </c>
      <c r="C24" s="50" t="s">
        <v>20</v>
      </c>
      <c r="D24" s="22">
        <f>IF(D25="NA","NA",IF(D25=1,4,1))</f>
        <v>1</v>
      </c>
      <c r="E24" s="27"/>
    </row>
    <row r="25" spans="2:5" s="5" customFormat="1" x14ac:dyDescent="0.2">
      <c r="B25" s="34" t="s">
        <v>75</v>
      </c>
      <c r="C25" s="51" t="s">
        <v>111</v>
      </c>
      <c r="D25" s="26"/>
      <c r="E25" s="27"/>
    </row>
    <row r="26" spans="2:5" s="5" customFormat="1" x14ac:dyDescent="0.2">
      <c r="B26" s="24">
        <f>B24+0.1</f>
        <v>1.2000000000000002</v>
      </c>
      <c r="C26" s="50" t="s">
        <v>21</v>
      </c>
      <c r="D26" s="22">
        <f>IF(D27="NA","NA",IF(D27=1,4,1))</f>
        <v>1</v>
      </c>
      <c r="E26" s="27"/>
    </row>
    <row r="27" spans="2:5" s="5" customFormat="1" x14ac:dyDescent="0.2">
      <c r="B27" s="34" t="s">
        <v>76</v>
      </c>
      <c r="C27" s="51" t="s">
        <v>143</v>
      </c>
      <c r="D27" s="26"/>
      <c r="E27" s="27"/>
    </row>
    <row r="28" spans="2:5" s="5" customFormat="1" x14ac:dyDescent="0.2">
      <c r="B28" s="24">
        <f>B26+0.1</f>
        <v>1.3000000000000003</v>
      </c>
      <c r="C28" s="50" t="s">
        <v>12</v>
      </c>
      <c r="D28" s="22">
        <f>IF(D29="NA","NA",IF(D29=1,4,1))</f>
        <v>1</v>
      </c>
      <c r="E28" s="27"/>
    </row>
    <row r="29" spans="2:5" s="65" customFormat="1" x14ac:dyDescent="0.25">
      <c r="B29" s="57" t="s">
        <v>77</v>
      </c>
      <c r="C29" s="49" t="s">
        <v>113</v>
      </c>
      <c r="D29" s="58"/>
      <c r="E29" s="59"/>
    </row>
    <row r="30" spans="2:5" s="5" customFormat="1" x14ac:dyDescent="0.2">
      <c r="B30" s="24">
        <f>B28+0.1</f>
        <v>1.4000000000000004</v>
      </c>
      <c r="C30" s="50" t="s">
        <v>114</v>
      </c>
      <c r="D30" s="22">
        <f>IF(AND(D31="NA",D32="NA",D33="NA",D34="NA",D35="NA"),"NA",IF(SUM(D31:D35)=0,1,IF(SUM(D31:D35)=COUNT(D31:D35),4,IF(SUM(D31:D35)/COUNT(D31:D35)&lt;0.5,2,3))))</f>
        <v>1</v>
      </c>
      <c r="E30" s="27"/>
    </row>
    <row r="31" spans="2:5" s="5" customFormat="1" x14ac:dyDescent="0.2">
      <c r="B31" s="34" t="s">
        <v>78</v>
      </c>
      <c r="C31" s="52" t="s">
        <v>13</v>
      </c>
      <c r="D31" s="26"/>
      <c r="E31" s="27"/>
    </row>
    <row r="32" spans="2:5" s="5" customFormat="1" x14ac:dyDescent="0.2">
      <c r="B32" s="34" t="s">
        <v>79</v>
      </c>
      <c r="C32" s="52" t="s">
        <v>14</v>
      </c>
      <c r="D32" s="26"/>
      <c r="E32" s="27"/>
    </row>
    <row r="33" spans="2:5" s="5" customFormat="1" x14ac:dyDescent="0.2">
      <c r="B33" s="34" t="s">
        <v>80</v>
      </c>
      <c r="C33" s="52" t="s">
        <v>15</v>
      </c>
      <c r="D33" s="26"/>
      <c r="E33" s="27"/>
    </row>
    <row r="34" spans="2:5" s="5" customFormat="1" x14ac:dyDescent="0.2">
      <c r="B34" s="34" t="s">
        <v>81</v>
      </c>
      <c r="C34" s="52" t="s">
        <v>16</v>
      </c>
      <c r="D34" s="26"/>
      <c r="E34" s="27"/>
    </row>
    <row r="35" spans="2:5" s="5" customFormat="1" x14ac:dyDescent="0.2">
      <c r="B35" s="34" t="s">
        <v>82</v>
      </c>
      <c r="C35" s="52" t="s">
        <v>17</v>
      </c>
      <c r="D35" s="26"/>
      <c r="E35" s="27"/>
    </row>
    <row r="36" spans="2:5" s="5" customFormat="1" x14ac:dyDescent="0.2">
      <c r="B36" s="21">
        <f>B23+1</f>
        <v>2</v>
      </c>
      <c r="C36" s="49" t="s">
        <v>11</v>
      </c>
      <c r="D36" s="22">
        <f>IF(AND(D37="NA",D38="NA",D39="NA"),"NA",IF(SUM(D37:D39)=3,4,IF(SUM(D37:D39)=0,1,IF(AND(D37=1,SUM(D38:D39)=1),3,2))))</f>
        <v>1</v>
      </c>
      <c r="E36" s="27"/>
    </row>
    <row r="37" spans="2:5" s="5" customFormat="1" x14ac:dyDescent="0.2">
      <c r="B37" s="24">
        <f>B36+0.1</f>
        <v>2.1</v>
      </c>
      <c r="C37" s="50" t="s">
        <v>131</v>
      </c>
      <c r="D37" s="26"/>
      <c r="E37" s="27"/>
    </row>
    <row r="38" spans="2:5" s="5" customFormat="1" x14ac:dyDescent="0.2">
      <c r="B38" s="24">
        <f>B37+0.1</f>
        <v>2.2000000000000002</v>
      </c>
      <c r="C38" s="50" t="s">
        <v>116</v>
      </c>
      <c r="D38" s="26"/>
      <c r="E38" s="27"/>
    </row>
    <row r="39" spans="2:5" s="5" customFormat="1" x14ac:dyDescent="0.2">
      <c r="B39" s="24">
        <f>B38+0.1</f>
        <v>2.3000000000000003</v>
      </c>
      <c r="C39" s="50" t="s">
        <v>132</v>
      </c>
      <c r="D39" s="26"/>
      <c r="E39" s="27"/>
    </row>
    <row r="40" spans="2:5" s="5" customFormat="1" x14ac:dyDescent="0.2">
      <c r="B40" s="25"/>
      <c r="C40" s="2"/>
      <c r="D40" s="6"/>
      <c r="E40" s="18"/>
    </row>
    <row r="41" spans="2:5" s="5" customFormat="1" x14ac:dyDescent="0.2">
      <c r="B41" s="25"/>
      <c r="C41" s="2"/>
      <c r="D41" s="6"/>
      <c r="E41" s="18"/>
    </row>
    <row r="42" spans="2:5" s="5" customFormat="1" x14ac:dyDescent="0.2">
      <c r="B42" s="25"/>
      <c r="C42" s="2"/>
      <c r="D42" s="6"/>
      <c r="E42" s="18"/>
    </row>
    <row r="43" spans="2:5" s="5" customFormat="1" x14ac:dyDescent="0.2">
      <c r="B43" s="25"/>
      <c r="C43" s="2"/>
      <c r="D43" s="6"/>
      <c r="E43" s="18"/>
    </row>
    <row r="44" spans="2:5" s="5" customFormat="1" x14ac:dyDescent="0.2">
      <c r="B44" s="25"/>
      <c r="C44" s="2"/>
      <c r="D44" s="6"/>
      <c r="E44" s="18"/>
    </row>
    <row r="47" spans="2:5" s="5" customFormat="1" x14ac:dyDescent="0.2">
      <c r="B47" s="25"/>
      <c r="C47" s="2"/>
      <c r="D47" s="6"/>
      <c r="E47" s="18"/>
    </row>
    <row r="48" spans="2:5" s="5" customFormat="1" x14ac:dyDescent="0.2">
      <c r="B48" s="25"/>
      <c r="C48" s="2"/>
      <c r="D48" s="6"/>
      <c r="E48" s="18"/>
    </row>
  </sheetData>
  <mergeCells count="4">
    <mergeCell ref="B22:C22"/>
    <mergeCell ref="B1:E1"/>
    <mergeCell ref="B2:C2"/>
    <mergeCell ref="B3:C3"/>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zoomScale="110" zoomScaleNormal="110" zoomScalePageLayoutView="150" workbookViewId="0">
      <selection activeCell="B1" sqref="B1:E1"/>
    </sheetView>
  </sheetViews>
  <sheetFormatPr defaultColWidth="10.875" defaultRowHeight="12.75" x14ac:dyDescent="0.2"/>
  <cols>
    <col min="1" max="1" width="1.375" style="1" customWidth="1"/>
    <col min="2" max="2" width="10.875" style="25" customWidth="1"/>
    <col min="3" max="3" width="87.25" style="2" customWidth="1"/>
    <col min="4" max="4" width="8.625" style="6" customWidth="1"/>
    <col min="5" max="5" width="32" style="14" customWidth="1"/>
    <col min="6" max="16384" width="10.875" style="1"/>
  </cols>
  <sheetData>
    <row r="1" spans="2:5" ht="15.75" x14ac:dyDescent="0.25">
      <c r="B1" s="70" t="s">
        <v>26</v>
      </c>
      <c r="C1" s="70"/>
      <c r="D1" s="70"/>
      <c r="E1" s="70"/>
    </row>
    <row r="2" spans="2:5" x14ac:dyDescent="0.2">
      <c r="B2" s="23"/>
      <c r="C2" s="3"/>
      <c r="D2" s="15"/>
      <c r="E2" s="19"/>
    </row>
    <row r="3" spans="2:5" x14ac:dyDescent="0.2">
      <c r="B3" s="77" t="s">
        <v>28</v>
      </c>
      <c r="C3" s="77"/>
      <c r="D3" s="17" t="s">
        <v>7</v>
      </c>
      <c r="E3" s="12" t="s">
        <v>0</v>
      </c>
    </row>
    <row r="4" spans="2:5" x14ac:dyDescent="0.2">
      <c r="B4" s="76" t="s">
        <v>3</v>
      </c>
      <c r="C4" s="76"/>
      <c r="D4" s="30">
        <f>IF(AND(D5="NA",D8="NA"),"NA",AVERAGE(D5,D8))</f>
        <v>1</v>
      </c>
      <c r="E4" s="29"/>
    </row>
    <row r="5" spans="2:5" x14ac:dyDescent="0.2">
      <c r="B5" s="21">
        <v>1</v>
      </c>
      <c r="C5" s="4" t="s">
        <v>89</v>
      </c>
      <c r="D5" s="22">
        <f>IF(AND(D6="NA",D7="NA"),"NA",IF(SUM(D6:D7)=2,4,IF(SUM(D6:D7)=0,1,IF(SUM(D6:D7)=1,2))))</f>
        <v>1</v>
      </c>
      <c r="E5" s="20"/>
    </row>
    <row r="6" spans="2:5" x14ac:dyDescent="0.2">
      <c r="B6" s="24">
        <f t="shared" ref="B6:B7" si="0">B5+0.1</f>
        <v>1.1000000000000001</v>
      </c>
      <c r="C6" s="28" t="s">
        <v>133</v>
      </c>
      <c r="D6" s="26"/>
      <c r="E6" s="27"/>
    </row>
    <row r="7" spans="2:5" x14ac:dyDescent="0.2">
      <c r="B7" s="24">
        <f t="shared" si="0"/>
        <v>1.2000000000000002</v>
      </c>
      <c r="C7" s="28" t="s">
        <v>134</v>
      </c>
      <c r="D7" s="26"/>
      <c r="E7" s="27"/>
    </row>
    <row r="8" spans="2:5" x14ac:dyDescent="0.2">
      <c r="B8" s="21">
        <f>B5+1</f>
        <v>2</v>
      </c>
      <c r="C8" s="53" t="s">
        <v>90</v>
      </c>
      <c r="D8" s="22">
        <f>IF(AND(D9="NA",D10="NA",D11="NA",D12="NA",D13="NA",D14="NA"),"NA",IF(SUM(D9:D14)=0,1,IF(SUM(D9:D14)=COUNT(D9:D14),4,IF(SUM(D9:D14)/COUNT(D9:D14)&lt;0.5,2,3))))</f>
        <v>1</v>
      </c>
      <c r="E8" s="27"/>
    </row>
    <row r="9" spans="2:5" ht="25.5" x14ac:dyDescent="0.2">
      <c r="B9" s="24">
        <f t="shared" ref="B9:B14" si="1">B8+0.1</f>
        <v>2.1</v>
      </c>
      <c r="C9" s="47" t="s">
        <v>135</v>
      </c>
      <c r="D9" s="26"/>
      <c r="E9" s="27"/>
    </row>
    <row r="10" spans="2:5" x14ac:dyDescent="0.2">
      <c r="B10" s="24">
        <f t="shared" si="1"/>
        <v>2.2000000000000002</v>
      </c>
      <c r="C10" s="50" t="s">
        <v>136</v>
      </c>
      <c r="D10" s="26"/>
      <c r="E10" s="27"/>
    </row>
    <row r="11" spans="2:5" x14ac:dyDescent="0.2">
      <c r="B11" s="24">
        <f t="shared" si="1"/>
        <v>2.3000000000000003</v>
      </c>
      <c r="C11" s="50" t="s">
        <v>137</v>
      </c>
      <c r="D11" s="26"/>
      <c r="E11" s="27"/>
    </row>
    <row r="12" spans="2:5" x14ac:dyDescent="0.2">
      <c r="B12" s="24">
        <f t="shared" si="1"/>
        <v>2.4000000000000004</v>
      </c>
      <c r="C12" s="50" t="s">
        <v>138</v>
      </c>
      <c r="D12" s="26"/>
      <c r="E12" s="27"/>
    </row>
    <row r="13" spans="2:5" x14ac:dyDescent="0.2">
      <c r="B13" s="24">
        <f t="shared" si="1"/>
        <v>2.5000000000000004</v>
      </c>
      <c r="C13" s="50" t="s">
        <v>139</v>
      </c>
      <c r="D13" s="26"/>
      <c r="E13" s="27"/>
    </row>
    <row r="14" spans="2:5" ht="25.5" x14ac:dyDescent="0.2">
      <c r="B14" s="24">
        <f t="shared" si="1"/>
        <v>2.6000000000000005</v>
      </c>
      <c r="C14" s="50" t="s">
        <v>106</v>
      </c>
      <c r="D14" s="26"/>
      <c r="E14" s="27"/>
    </row>
    <row r="15" spans="2:5" x14ac:dyDescent="0.2">
      <c r="B15" s="76" t="s">
        <v>5</v>
      </c>
      <c r="C15" s="76"/>
      <c r="D15" s="30">
        <f>IF(AND(D16="NA",D29="NA"),"NA",AVERAGE(D16,D29))</f>
        <v>1</v>
      </c>
      <c r="E15" s="29"/>
    </row>
    <row r="16" spans="2:5" s="5" customFormat="1" x14ac:dyDescent="0.2">
      <c r="B16" s="21">
        <v>1</v>
      </c>
      <c r="C16" s="49" t="s">
        <v>22</v>
      </c>
      <c r="D16" s="22">
        <f>IF(AND(D17="NA",D19="NA",D21="NA",D23="NA"),"NA",IF(AND(D17=4,D19=4,D21=4,D23=4),4,IF(AND(D17=1,D19=1,D21=1,D23=1),1,IF(OR(D17=2,D19=2,D21=2,D23=2),2,3))))</f>
        <v>1</v>
      </c>
      <c r="E16" s="27"/>
    </row>
    <row r="17" spans="2:5" s="5" customFormat="1" x14ac:dyDescent="0.2">
      <c r="B17" s="24">
        <f>B16+0.1</f>
        <v>1.1000000000000001</v>
      </c>
      <c r="C17" s="50" t="s">
        <v>20</v>
      </c>
      <c r="D17" s="22">
        <f>IF(D18="NA","NA",IF(D18=1,4,1))</f>
        <v>1</v>
      </c>
      <c r="E17" s="27"/>
    </row>
    <row r="18" spans="2:5" s="5" customFormat="1" x14ac:dyDescent="0.2">
      <c r="B18" s="34" t="s">
        <v>75</v>
      </c>
      <c r="C18" s="51" t="s">
        <v>140</v>
      </c>
      <c r="D18" s="26"/>
      <c r="E18" s="27"/>
    </row>
    <row r="19" spans="2:5" s="5" customFormat="1" x14ac:dyDescent="0.2">
      <c r="B19" s="24">
        <f>B17+0.1</f>
        <v>1.2000000000000002</v>
      </c>
      <c r="C19" s="50" t="s">
        <v>21</v>
      </c>
      <c r="D19" s="22">
        <f>IF(D20="NA","NA",IF(D20=1,4,1))</f>
        <v>1</v>
      </c>
      <c r="E19" s="27"/>
    </row>
    <row r="20" spans="2:5" s="5" customFormat="1" ht="25.5" x14ac:dyDescent="0.2">
      <c r="B20" s="34" t="s">
        <v>76</v>
      </c>
      <c r="C20" s="51" t="s">
        <v>112</v>
      </c>
      <c r="D20" s="26"/>
      <c r="E20" s="27"/>
    </row>
    <row r="21" spans="2:5" s="5" customFormat="1" x14ac:dyDescent="0.2">
      <c r="B21" s="24">
        <f>B19+0.1</f>
        <v>1.3000000000000003</v>
      </c>
      <c r="C21" s="50" t="s">
        <v>12</v>
      </c>
      <c r="D21" s="22">
        <f>IF(D22="NA","NA",IF(D22=1,4,1))</f>
        <v>1</v>
      </c>
      <c r="E21" s="27"/>
    </row>
    <row r="22" spans="2:5" s="5" customFormat="1" ht="25.5" x14ac:dyDescent="0.2">
      <c r="B22" s="34" t="s">
        <v>77</v>
      </c>
      <c r="C22" s="51" t="s">
        <v>113</v>
      </c>
      <c r="D22" s="26"/>
      <c r="E22" s="27"/>
    </row>
    <row r="23" spans="2:5" s="5" customFormat="1" x14ac:dyDescent="0.2">
      <c r="B23" s="24">
        <f>B21+0.1</f>
        <v>1.4000000000000004</v>
      </c>
      <c r="C23" s="50" t="s">
        <v>114</v>
      </c>
      <c r="D23" s="22">
        <f>IF(AND(D24="NA",D25="NA",D26="NA",D27="NA",D28="NA"),"NA",IF(SUM(D24:D28)=0,1,IF(SUM(D24:D28)=COUNT(D24:D28),4,IF(SUM(D24:D28)/COUNT(D24:D28)&lt;0.5,2,3))))</f>
        <v>1</v>
      </c>
      <c r="E23" s="27"/>
    </row>
    <row r="24" spans="2:5" s="5" customFormat="1" x14ac:dyDescent="0.2">
      <c r="B24" s="34" t="s">
        <v>78</v>
      </c>
      <c r="C24" s="52" t="s">
        <v>13</v>
      </c>
      <c r="D24" s="26"/>
      <c r="E24" s="27"/>
    </row>
    <row r="25" spans="2:5" s="5" customFormat="1" x14ac:dyDescent="0.2">
      <c r="B25" s="34" t="s">
        <v>79</v>
      </c>
      <c r="C25" s="52" t="s">
        <v>14</v>
      </c>
      <c r="D25" s="26"/>
      <c r="E25" s="27"/>
    </row>
    <row r="26" spans="2:5" s="5" customFormat="1" x14ac:dyDescent="0.2">
      <c r="B26" s="34" t="s">
        <v>80</v>
      </c>
      <c r="C26" s="52" t="s">
        <v>15</v>
      </c>
      <c r="D26" s="26"/>
      <c r="E26" s="27"/>
    </row>
    <row r="27" spans="2:5" s="5" customFormat="1" x14ac:dyDescent="0.2">
      <c r="B27" s="34" t="s">
        <v>81</v>
      </c>
      <c r="C27" s="52" t="s">
        <v>16</v>
      </c>
      <c r="D27" s="26"/>
      <c r="E27" s="27"/>
    </row>
    <row r="28" spans="2:5" s="5" customFormat="1" x14ac:dyDescent="0.2">
      <c r="B28" s="34" t="s">
        <v>82</v>
      </c>
      <c r="C28" s="52" t="s">
        <v>17</v>
      </c>
      <c r="D28" s="26"/>
      <c r="E28" s="27"/>
    </row>
    <row r="29" spans="2:5" s="5" customFormat="1" x14ac:dyDescent="0.2">
      <c r="B29" s="21">
        <f>B16+1</f>
        <v>2</v>
      </c>
      <c r="C29" s="49" t="s">
        <v>11</v>
      </c>
      <c r="D29" s="22">
        <f>IF(AND(D30="NA",D31="NA",D32="NA"),"NA",IF(SUM(D30:D32)=3,4,IF(SUM(D30:D32)=0,1,IF(AND(D30=1,SUM(D31:D32)=1),3,2))))</f>
        <v>1</v>
      </c>
      <c r="E29" s="27"/>
    </row>
    <row r="30" spans="2:5" s="5" customFormat="1" x14ac:dyDescent="0.2">
      <c r="B30" s="24">
        <f>B29+0.1</f>
        <v>2.1</v>
      </c>
      <c r="C30" s="50" t="s">
        <v>131</v>
      </c>
      <c r="D30" s="26"/>
      <c r="E30" s="27"/>
    </row>
    <row r="31" spans="2:5" s="5" customFormat="1" x14ac:dyDescent="0.2">
      <c r="B31" s="24">
        <f>B30+0.1</f>
        <v>2.2000000000000002</v>
      </c>
      <c r="C31" s="50" t="s">
        <v>141</v>
      </c>
      <c r="D31" s="26"/>
      <c r="E31" s="27"/>
    </row>
    <row r="32" spans="2:5" s="5" customFormat="1" x14ac:dyDescent="0.2">
      <c r="B32" s="24">
        <f>B31+0.1</f>
        <v>2.3000000000000003</v>
      </c>
      <c r="C32" s="50" t="s">
        <v>132</v>
      </c>
      <c r="D32" s="26"/>
      <c r="E32" s="27"/>
    </row>
    <row r="33" spans="2:5" s="5" customFormat="1" x14ac:dyDescent="0.2">
      <c r="B33" s="25"/>
      <c r="C33" s="2"/>
      <c r="D33" s="6"/>
      <c r="E33" s="18"/>
    </row>
    <row r="34" spans="2:5" s="5" customFormat="1" x14ac:dyDescent="0.2">
      <c r="B34" s="25"/>
      <c r="C34" s="2"/>
      <c r="D34" s="6"/>
      <c r="E34" s="18"/>
    </row>
    <row r="35" spans="2:5" s="5" customFormat="1" x14ac:dyDescent="0.2">
      <c r="B35" s="25"/>
      <c r="C35" s="2"/>
      <c r="D35" s="6"/>
      <c r="E35" s="18"/>
    </row>
    <row r="36" spans="2:5" s="5" customFormat="1" x14ac:dyDescent="0.2">
      <c r="B36" s="25"/>
      <c r="C36" s="2"/>
      <c r="D36" s="6"/>
      <c r="E36" s="18"/>
    </row>
    <row r="37" spans="2:5" s="5" customFormat="1" x14ac:dyDescent="0.2">
      <c r="B37" s="25"/>
      <c r="C37" s="2"/>
      <c r="D37" s="6"/>
      <c r="E37" s="18"/>
    </row>
    <row r="38" spans="2:5" s="5" customFormat="1" x14ac:dyDescent="0.2">
      <c r="B38" s="25"/>
      <c r="C38" s="2"/>
      <c r="D38" s="6"/>
      <c r="E38" s="18"/>
    </row>
    <row r="39" spans="2:5" s="5" customFormat="1" x14ac:dyDescent="0.2">
      <c r="B39" s="25"/>
      <c r="C39" s="2"/>
      <c r="D39" s="6"/>
      <c r="E39" s="18"/>
    </row>
    <row r="40" spans="2:5" s="5" customFormat="1" x14ac:dyDescent="0.2">
      <c r="B40" s="25"/>
      <c r="C40" s="2"/>
      <c r="D40" s="6"/>
      <c r="E40" s="18"/>
    </row>
    <row r="41" spans="2:5" s="5" customFormat="1" x14ac:dyDescent="0.2">
      <c r="B41" s="25"/>
      <c r="C41" s="2"/>
      <c r="D41" s="6"/>
      <c r="E41" s="18"/>
    </row>
    <row r="42" spans="2:5" s="5" customFormat="1" x14ac:dyDescent="0.2">
      <c r="B42" s="25"/>
      <c r="C42" s="2"/>
      <c r="D42" s="6"/>
      <c r="E42" s="18"/>
    </row>
    <row r="43" spans="2:5" s="5" customFormat="1" x14ac:dyDescent="0.2">
      <c r="B43" s="25"/>
      <c r="C43" s="2"/>
      <c r="D43" s="6"/>
      <c r="E43" s="18"/>
    </row>
    <row r="44" spans="2:5" s="5" customFormat="1" x14ac:dyDescent="0.2">
      <c r="B44" s="25"/>
      <c r="C44" s="2"/>
      <c r="D44" s="6"/>
      <c r="E44" s="18"/>
    </row>
    <row r="45" spans="2:5" s="5" customFormat="1" x14ac:dyDescent="0.2">
      <c r="B45" s="25"/>
      <c r="C45" s="2"/>
      <c r="D45" s="6"/>
      <c r="E45" s="18"/>
    </row>
    <row r="48" spans="2:5" s="5" customFormat="1" x14ac:dyDescent="0.2">
      <c r="B48" s="25"/>
      <c r="C48" s="2"/>
      <c r="D48" s="6"/>
      <c r="E48" s="18"/>
    </row>
    <row r="49" spans="2:5" s="5" customFormat="1" x14ac:dyDescent="0.2">
      <c r="B49" s="25"/>
      <c r="C49" s="2"/>
      <c r="D49" s="6"/>
      <c r="E49" s="18"/>
    </row>
  </sheetData>
  <mergeCells count="4">
    <mergeCell ref="B15:C15"/>
    <mergeCell ref="B3:C3"/>
    <mergeCell ref="B1:E1"/>
    <mergeCell ref="B4:C4"/>
  </mergeCells>
  <pageMargins left="0.7" right="0.7"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topLeftCell="A26" zoomScale="160" zoomScaleNormal="160" zoomScalePageLayoutView="150" workbookViewId="0">
      <selection activeCell="H1" sqref="H1"/>
    </sheetView>
  </sheetViews>
  <sheetFormatPr defaultColWidth="10.875" defaultRowHeight="12.75" x14ac:dyDescent="0.2"/>
  <cols>
    <col min="1" max="1" width="1.375" style="1" customWidth="1"/>
    <col min="2" max="2" width="5.75" style="8" customWidth="1"/>
    <col min="3" max="3" width="28" style="1" customWidth="1"/>
    <col min="4" max="4" width="12.25" style="1" customWidth="1"/>
    <col min="5" max="5" width="16.5" style="1" customWidth="1"/>
    <col min="6" max="6" width="15.875" style="1" customWidth="1"/>
    <col min="7" max="16384" width="10.875" style="1"/>
  </cols>
  <sheetData>
    <row r="1" spans="2:6" ht="15.95" customHeight="1" x14ac:dyDescent="0.25">
      <c r="B1" s="70" t="s">
        <v>4</v>
      </c>
      <c r="C1" s="70"/>
      <c r="D1" s="70"/>
      <c r="E1" s="70"/>
      <c r="F1" s="70"/>
    </row>
    <row r="2" spans="2:6" ht="15.95" customHeight="1" x14ac:dyDescent="0.25">
      <c r="B2" s="70" t="s">
        <v>26</v>
      </c>
      <c r="C2" s="70"/>
      <c r="D2" s="70"/>
      <c r="E2" s="70"/>
      <c r="F2" s="70"/>
    </row>
    <row r="4" spans="2:6" x14ac:dyDescent="0.2">
      <c r="B4" s="36" t="s">
        <v>36</v>
      </c>
      <c r="D4" s="69"/>
      <c r="E4" s="69"/>
      <c r="F4" s="69"/>
    </row>
    <row r="5" spans="2:6" x14ac:dyDescent="0.2">
      <c r="B5" s="67" t="s">
        <v>35</v>
      </c>
      <c r="C5" s="67"/>
      <c r="D5" s="69"/>
      <c r="E5" s="69"/>
      <c r="F5" s="69"/>
    </row>
    <row r="6" spans="2:6" x14ac:dyDescent="0.2">
      <c r="B6" s="67" t="s">
        <v>37</v>
      </c>
      <c r="C6" s="67"/>
      <c r="D6" s="69"/>
      <c r="E6" s="69"/>
      <c r="F6" s="69"/>
    </row>
    <row r="7" spans="2:6" x14ac:dyDescent="0.2">
      <c r="B7" s="67" t="s">
        <v>38</v>
      </c>
      <c r="C7" s="67"/>
      <c r="D7" s="69"/>
      <c r="E7" s="69"/>
      <c r="F7" s="69"/>
    </row>
    <row r="8" spans="2:6" x14ac:dyDescent="0.2">
      <c r="B8" s="67" t="s">
        <v>39</v>
      </c>
      <c r="C8" s="67"/>
      <c r="D8" s="69"/>
      <c r="E8" s="69"/>
      <c r="F8" s="69"/>
    </row>
    <row r="9" spans="2:6" x14ac:dyDescent="0.2">
      <c r="B9" s="67" t="s">
        <v>40</v>
      </c>
      <c r="C9" s="67"/>
      <c r="D9" s="68"/>
      <c r="E9" s="68"/>
      <c r="F9" s="68"/>
    </row>
    <row r="10" spans="2:6" x14ac:dyDescent="0.2">
      <c r="B10" s="67" t="s">
        <v>41</v>
      </c>
      <c r="C10" s="67"/>
      <c r="D10" s="68"/>
      <c r="E10" s="68"/>
      <c r="F10" s="68"/>
    </row>
    <row r="12" spans="2:6" x14ac:dyDescent="0.2">
      <c r="B12" s="41" t="s">
        <v>69</v>
      </c>
      <c r="C12" s="41" t="s">
        <v>1</v>
      </c>
      <c r="D12" s="43"/>
      <c r="E12" s="43"/>
      <c r="F12" s="43"/>
    </row>
    <row r="13" spans="2:6" x14ac:dyDescent="0.2">
      <c r="B13" s="44">
        <v>0.7</v>
      </c>
      <c r="C13" s="7" t="s">
        <v>3</v>
      </c>
      <c r="D13" s="43"/>
      <c r="E13" s="43"/>
      <c r="F13" s="43"/>
    </row>
    <row r="14" spans="2:6" x14ac:dyDescent="0.2">
      <c r="B14" s="44">
        <v>0.3</v>
      </c>
      <c r="C14" s="45" t="s">
        <v>5</v>
      </c>
    </row>
    <row r="15" spans="2:6" x14ac:dyDescent="0.2">
      <c r="B15" s="43"/>
      <c r="C15" s="43"/>
    </row>
    <row r="16" spans="2:6" x14ac:dyDescent="0.2">
      <c r="B16" s="87" t="s">
        <v>1</v>
      </c>
      <c r="C16" s="87"/>
      <c r="D16" s="83" t="s">
        <v>7</v>
      </c>
      <c r="E16" s="83"/>
      <c r="F16" s="83"/>
    </row>
    <row r="17" spans="2:6" x14ac:dyDescent="0.2">
      <c r="B17" s="87"/>
      <c r="C17" s="87"/>
      <c r="D17" s="9" t="s">
        <v>3</v>
      </c>
      <c r="E17" s="9" t="s">
        <v>5</v>
      </c>
      <c r="F17" s="9" t="s">
        <v>10</v>
      </c>
    </row>
    <row r="18" spans="2:6" x14ac:dyDescent="0.2">
      <c r="B18" s="7">
        <v>1</v>
      </c>
      <c r="C18" s="11" t="s">
        <v>42</v>
      </c>
      <c r="D18" s="10"/>
      <c r="E18" s="10"/>
      <c r="F18" s="37"/>
    </row>
    <row r="19" spans="2:6" x14ac:dyDescent="0.2">
      <c r="B19" s="7">
        <f t="shared" ref="B19:B21" si="0">B18+1</f>
        <v>2</v>
      </c>
      <c r="C19" s="11" t="s">
        <v>29</v>
      </c>
      <c r="D19" s="10"/>
      <c r="E19" s="10"/>
      <c r="F19" s="40"/>
    </row>
    <row r="20" spans="2:6" x14ac:dyDescent="0.2">
      <c r="B20" s="7">
        <f t="shared" si="0"/>
        <v>3</v>
      </c>
      <c r="C20" s="11" t="s">
        <v>23</v>
      </c>
      <c r="D20" s="10"/>
      <c r="E20" s="10"/>
      <c r="F20" s="40"/>
    </row>
    <row r="21" spans="2:6" x14ac:dyDescent="0.2">
      <c r="B21" s="7">
        <f t="shared" si="0"/>
        <v>4</v>
      </c>
      <c r="C21" s="11" t="s">
        <v>6</v>
      </c>
      <c r="D21" s="13"/>
      <c r="E21" s="13"/>
      <c r="F21" s="40"/>
    </row>
    <row r="22" spans="2:6" x14ac:dyDescent="0.2">
      <c r="B22" s="82" t="s">
        <v>9</v>
      </c>
      <c r="C22" s="82"/>
      <c r="D22" s="32"/>
      <c r="E22" s="32"/>
      <c r="F22" s="33"/>
    </row>
    <row r="24" spans="2:6" x14ac:dyDescent="0.2">
      <c r="B24" s="84" t="s">
        <v>2</v>
      </c>
      <c r="C24" s="85"/>
      <c r="D24" s="85"/>
      <c r="E24" s="86"/>
      <c r="F24" s="9" t="s">
        <v>8</v>
      </c>
    </row>
    <row r="25" spans="2:6" ht="45.95" customHeight="1" x14ac:dyDescent="0.2">
      <c r="B25" s="78" t="s">
        <v>65</v>
      </c>
      <c r="C25" s="79"/>
      <c r="D25" s="79"/>
      <c r="E25" s="79"/>
      <c r="F25" s="80"/>
    </row>
    <row r="26" spans="2:6" ht="60.95" customHeight="1" x14ac:dyDescent="0.2">
      <c r="B26" s="81" t="s">
        <v>66</v>
      </c>
      <c r="C26" s="79"/>
      <c r="D26" s="79"/>
      <c r="E26" s="79"/>
      <c r="F26" s="80"/>
    </row>
    <row r="27" spans="2:6" ht="45.95" customHeight="1" x14ac:dyDescent="0.2">
      <c r="B27" s="78" t="s">
        <v>67</v>
      </c>
      <c r="C27" s="79"/>
      <c r="D27" s="79"/>
      <c r="E27" s="79"/>
      <c r="F27" s="80"/>
    </row>
    <row r="28" spans="2:6" ht="45.95" customHeight="1" x14ac:dyDescent="0.2">
      <c r="B28" s="78" t="s">
        <v>68</v>
      </c>
      <c r="C28" s="79"/>
      <c r="D28" s="79"/>
      <c r="E28" s="79"/>
      <c r="F28" s="80"/>
    </row>
    <row r="29" spans="2:6" ht="14.1" customHeight="1" x14ac:dyDescent="0.2">
      <c r="B29" s="81" t="s">
        <v>19</v>
      </c>
      <c r="C29" s="79"/>
      <c r="D29" s="79"/>
      <c r="E29" s="79"/>
      <c r="F29" s="80"/>
    </row>
  </sheetData>
  <mergeCells count="24">
    <mergeCell ref="B29:F29"/>
    <mergeCell ref="B1:F1"/>
    <mergeCell ref="B2:F2"/>
    <mergeCell ref="B7:C7"/>
    <mergeCell ref="B8:C8"/>
    <mergeCell ref="B9:C9"/>
    <mergeCell ref="D5:F5"/>
    <mergeCell ref="D6:F6"/>
    <mergeCell ref="D7:F7"/>
    <mergeCell ref="D8:F8"/>
    <mergeCell ref="B5:C5"/>
    <mergeCell ref="B6:C6"/>
    <mergeCell ref="B24:E24"/>
    <mergeCell ref="B16:C17"/>
    <mergeCell ref="D9:F9"/>
    <mergeCell ref="D10:F10"/>
    <mergeCell ref="D4:F4"/>
    <mergeCell ref="B10:C10"/>
    <mergeCell ref="B27:F27"/>
    <mergeCell ref="B28:F28"/>
    <mergeCell ref="B25:F25"/>
    <mergeCell ref="B26:F26"/>
    <mergeCell ref="B22:C22"/>
    <mergeCell ref="D16:F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Checklist</vt:lpstr>
      <vt:lpstr>Chapter 1 VMV</vt:lpstr>
      <vt:lpstr>Chapter 2 Current Situation</vt:lpstr>
      <vt:lpstr>Chapter 3 Planning Worksheet</vt:lpstr>
      <vt:lpstr>Chapter 4 M&amp;E</vt:lpstr>
      <vt:lpstr>Summary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OWNER</cp:lastModifiedBy>
  <cp:lastPrinted>2016-07-21T11:30:44Z</cp:lastPrinted>
  <dcterms:created xsi:type="dcterms:W3CDTF">2015-10-07T05:05:34Z</dcterms:created>
  <dcterms:modified xsi:type="dcterms:W3CDTF">2016-07-21T11:34:35Z</dcterms:modified>
</cp:coreProperties>
</file>